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E:\Storage\Work Computer\Publications\Publications\Pliocene_EEP\Submission\Revisions\"/>
    </mc:Choice>
  </mc:AlternateContent>
  <xr:revisionPtr revIDLastSave="0" documentId="13_ncr:1_{4C09A202-0115-47DD-8FBF-408CA9AB86A6}" xr6:coauthVersionLast="36" xr6:coauthVersionMax="36" xr10:uidLastSave="{00000000-0000-0000-0000-000000000000}"/>
  <bookViews>
    <workbookView xWindow="-94" yWindow="-94" windowWidth="19397" windowHeight="10397" xr2:uid="{00000000-000D-0000-FFFF-FFFF00000000}"/>
  </bookViews>
  <sheets>
    <sheet name="Count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" i="1" l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CB120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CB121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BQ123" i="1"/>
  <c r="BR123" i="1"/>
  <c r="BS123" i="1"/>
  <c r="BT123" i="1"/>
  <c r="BU123" i="1"/>
  <c r="BV123" i="1"/>
  <c r="BW123" i="1"/>
  <c r="BX123" i="1"/>
  <c r="BY123" i="1"/>
  <c r="BZ123" i="1"/>
  <c r="CA123" i="1"/>
  <c r="CB123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BX124" i="1"/>
  <c r="BY124" i="1"/>
  <c r="BZ124" i="1"/>
  <c r="CA124" i="1"/>
  <c r="CB124" i="1"/>
  <c r="D124" i="1"/>
  <c r="D123" i="1"/>
  <c r="D122" i="1"/>
  <c r="D121" i="1"/>
  <c r="D120" i="1"/>
  <c r="CB116" i="1" l="1"/>
  <c r="CB132" i="1" s="1"/>
  <c r="CA116" i="1"/>
  <c r="CA132" i="1" s="1"/>
  <c r="BZ116" i="1"/>
  <c r="BZ132" i="1" s="1"/>
  <c r="BY116" i="1"/>
  <c r="BY132" i="1" s="1"/>
  <c r="BX116" i="1"/>
  <c r="BX132" i="1" s="1"/>
  <c r="BW116" i="1"/>
  <c r="BW132" i="1" s="1"/>
  <c r="BV116" i="1"/>
  <c r="BV132" i="1" s="1"/>
  <c r="BU116" i="1"/>
  <c r="BU132" i="1" s="1"/>
  <c r="BT116" i="1"/>
  <c r="BT132" i="1" s="1"/>
  <c r="BS116" i="1"/>
  <c r="BS132" i="1" s="1"/>
  <c r="BR116" i="1"/>
  <c r="BR132" i="1" s="1"/>
  <c r="BQ116" i="1"/>
  <c r="BQ132" i="1" s="1"/>
  <c r="BP116" i="1"/>
  <c r="BP132" i="1" s="1"/>
  <c r="BO116" i="1"/>
  <c r="BO132" i="1" s="1"/>
  <c r="BN116" i="1"/>
  <c r="BN132" i="1" s="1"/>
  <c r="BM116" i="1"/>
  <c r="BM132" i="1" s="1"/>
  <c r="BL116" i="1"/>
  <c r="BL132" i="1" s="1"/>
  <c r="BK116" i="1"/>
  <c r="BK132" i="1" s="1"/>
  <c r="BJ116" i="1"/>
  <c r="BJ132" i="1" s="1"/>
  <c r="BI116" i="1"/>
  <c r="BI132" i="1" s="1"/>
  <c r="BH116" i="1"/>
  <c r="BH132" i="1" s="1"/>
  <c r="BG116" i="1"/>
  <c r="BG132" i="1" s="1"/>
  <c r="BF116" i="1"/>
  <c r="BF132" i="1" s="1"/>
  <c r="BE116" i="1"/>
  <c r="BE132" i="1" s="1"/>
  <c r="BD116" i="1"/>
  <c r="BD132" i="1" s="1"/>
  <c r="BC116" i="1"/>
  <c r="BC132" i="1" s="1"/>
  <c r="BB116" i="1"/>
  <c r="BB132" i="1" s="1"/>
  <c r="BA116" i="1"/>
  <c r="BA132" i="1" s="1"/>
  <c r="AZ116" i="1"/>
  <c r="AZ132" i="1" s="1"/>
  <c r="AY116" i="1"/>
  <c r="AY132" i="1" s="1"/>
  <c r="AX116" i="1"/>
  <c r="AX132" i="1" s="1"/>
  <c r="AW116" i="1"/>
  <c r="AW132" i="1" s="1"/>
  <c r="AV116" i="1"/>
  <c r="AV132" i="1" s="1"/>
  <c r="AU116" i="1"/>
  <c r="AU132" i="1" s="1"/>
  <c r="AT116" i="1"/>
  <c r="AT132" i="1" s="1"/>
  <c r="AS116" i="1"/>
  <c r="AS132" i="1" s="1"/>
  <c r="AR116" i="1"/>
  <c r="AR132" i="1" s="1"/>
  <c r="AQ116" i="1"/>
  <c r="AQ132" i="1" s="1"/>
  <c r="AP116" i="1"/>
  <c r="AP132" i="1" s="1"/>
  <c r="AO116" i="1"/>
  <c r="AO132" i="1" s="1"/>
  <c r="AN116" i="1"/>
  <c r="AN132" i="1" s="1"/>
  <c r="AM116" i="1"/>
  <c r="AM132" i="1" s="1"/>
  <c r="AL116" i="1"/>
  <c r="AL132" i="1" s="1"/>
  <c r="AK116" i="1"/>
  <c r="AK132" i="1" s="1"/>
  <c r="AJ116" i="1"/>
  <c r="AJ132" i="1" s="1"/>
  <c r="AI116" i="1"/>
  <c r="AI132" i="1" s="1"/>
  <c r="AH116" i="1"/>
  <c r="AH132" i="1" s="1"/>
  <c r="AG116" i="1"/>
  <c r="AG132" i="1" s="1"/>
  <c r="AF116" i="1"/>
  <c r="AF132" i="1" s="1"/>
  <c r="AE116" i="1"/>
  <c r="AE132" i="1" s="1"/>
  <c r="AD116" i="1"/>
  <c r="AD132" i="1" s="1"/>
  <c r="AC116" i="1"/>
  <c r="AC132" i="1" s="1"/>
  <c r="AB116" i="1"/>
  <c r="AB132" i="1" s="1"/>
  <c r="AA116" i="1"/>
  <c r="AA132" i="1" s="1"/>
  <c r="Z116" i="1"/>
  <c r="Z132" i="1" s="1"/>
  <c r="Y116" i="1"/>
  <c r="Y132" i="1" s="1"/>
  <c r="X116" i="1"/>
  <c r="X132" i="1" s="1"/>
  <c r="W116" i="1"/>
  <c r="W132" i="1" s="1"/>
  <c r="V116" i="1"/>
  <c r="V132" i="1" s="1"/>
  <c r="U116" i="1"/>
  <c r="U132" i="1" s="1"/>
  <c r="T116" i="1"/>
  <c r="T132" i="1" s="1"/>
  <c r="S116" i="1"/>
  <c r="S132" i="1" s="1"/>
  <c r="R116" i="1"/>
  <c r="R132" i="1" s="1"/>
  <c r="Q116" i="1"/>
  <c r="Q132" i="1" s="1"/>
  <c r="P116" i="1"/>
  <c r="P132" i="1" s="1"/>
  <c r="O116" i="1"/>
  <c r="O132" i="1" s="1"/>
  <c r="N116" i="1"/>
  <c r="N132" i="1" s="1"/>
  <c r="M116" i="1"/>
  <c r="M132" i="1" s="1"/>
  <c r="L116" i="1"/>
  <c r="L132" i="1" s="1"/>
  <c r="K116" i="1"/>
  <c r="K132" i="1" s="1"/>
  <c r="J116" i="1"/>
  <c r="J132" i="1" s="1"/>
  <c r="I116" i="1"/>
  <c r="I132" i="1" s="1"/>
  <c r="H116" i="1"/>
  <c r="H132" i="1" s="1"/>
  <c r="G116" i="1"/>
  <c r="G132" i="1" s="1"/>
  <c r="F116" i="1"/>
  <c r="F132" i="1" s="1"/>
  <c r="E116" i="1"/>
  <c r="E132" i="1" s="1"/>
  <c r="D116" i="1"/>
  <c r="D132" i="1" l="1"/>
  <c r="D131" i="1"/>
  <c r="R117" i="1"/>
  <c r="R129" i="1"/>
  <c r="R130" i="1"/>
  <c r="R127" i="1"/>
  <c r="R128" i="1"/>
  <c r="R131" i="1"/>
  <c r="AD117" i="1"/>
  <c r="AD127" i="1"/>
  <c r="AD129" i="1"/>
  <c r="AD128" i="1"/>
  <c r="AD130" i="1"/>
  <c r="AD131" i="1"/>
  <c r="AP117" i="1"/>
  <c r="AP127" i="1"/>
  <c r="AP129" i="1"/>
  <c r="AP130" i="1"/>
  <c r="AP128" i="1"/>
  <c r="AP131" i="1"/>
  <c r="AX117" i="1"/>
  <c r="AX127" i="1"/>
  <c r="AX128" i="1"/>
  <c r="AX129" i="1"/>
  <c r="AX131" i="1"/>
  <c r="AX130" i="1"/>
  <c r="BJ117" i="1"/>
  <c r="BJ127" i="1"/>
  <c r="BJ128" i="1"/>
  <c r="BJ130" i="1"/>
  <c r="BJ131" i="1"/>
  <c r="BJ129" i="1"/>
  <c r="BV117" i="1"/>
  <c r="BV127" i="1"/>
  <c r="BV130" i="1"/>
  <c r="BV129" i="1"/>
  <c r="BV128" i="1"/>
  <c r="BV131" i="1"/>
  <c r="K117" i="1"/>
  <c r="K127" i="1"/>
  <c r="K129" i="1"/>
  <c r="K128" i="1"/>
  <c r="K130" i="1"/>
  <c r="K131" i="1"/>
  <c r="AA117" i="1"/>
  <c r="AA127" i="1"/>
  <c r="AA130" i="1"/>
  <c r="AA131" i="1"/>
  <c r="AA129" i="1"/>
  <c r="AA128" i="1"/>
  <c r="AM117" i="1"/>
  <c r="AM128" i="1"/>
  <c r="AM130" i="1"/>
  <c r="AM127" i="1"/>
  <c r="AM131" i="1"/>
  <c r="AM129" i="1"/>
  <c r="AY117" i="1"/>
  <c r="AY129" i="1"/>
  <c r="AY130" i="1"/>
  <c r="AY128" i="1"/>
  <c r="AY131" i="1"/>
  <c r="AY127" i="1"/>
  <c r="BC117" i="1"/>
  <c r="BC128" i="1"/>
  <c r="BC130" i="1"/>
  <c r="BC127" i="1"/>
  <c r="BC131" i="1"/>
  <c r="BC129" i="1"/>
  <c r="BS117" i="1"/>
  <c r="BS128" i="1"/>
  <c r="BS127" i="1"/>
  <c r="BS131" i="1"/>
  <c r="BS129" i="1"/>
  <c r="BS130" i="1"/>
  <c r="D117" i="1"/>
  <c r="D129" i="1"/>
  <c r="D128" i="1"/>
  <c r="D130" i="1"/>
  <c r="D127" i="1"/>
  <c r="L117" i="1"/>
  <c r="L130" i="1"/>
  <c r="L129" i="1"/>
  <c r="L131" i="1"/>
  <c r="L128" i="1"/>
  <c r="L127" i="1"/>
  <c r="X117" i="1"/>
  <c r="X129" i="1"/>
  <c r="X128" i="1"/>
  <c r="X130" i="1"/>
  <c r="X127" i="1"/>
  <c r="X131" i="1"/>
  <c r="AF117" i="1"/>
  <c r="AF129" i="1"/>
  <c r="AF127" i="1"/>
  <c r="AF130" i="1"/>
  <c r="AF128" i="1"/>
  <c r="AF131" i="1"/>
  <c r="AN117" i="1"/>
  <c r="AN129" i="1"/>
  <c r="AN128" i="1"/>
  <c r="AN130" i="1"/>
  <c r="AN131" i="1"/>
  <c r="AN127" i="1"/>
  <c r="AR117" i="1"/>
  <c r="AR129" i="1"/>
  <c r="AR128" i="1"/>
  <c r="AR127" i="1"/>
  <c r="AR130" i="1"/>
  <c r="AR131" i="1"/>
  <c r="AZ117" i="1"/>
  <c r="AZ129" i="1"/>
  <c r="AZ130" i="1"/>
  <c r="AZ127" i="1"/>
  <c r="AZ128" i="1"/>
  <c r="AZ131" i="1"/>
  <c r="BH117" i="1"/>
  <c r="BH128" i="1"/>
  <c r="BH129" i="1"/>
  <c r="BH127" i="1"/>
  <c r="BH130" i="1"/>
  <c r="BH131" i="1"/>
  <c r="BL117" i="1"/>
  <c r="BL127" i="1"/>
  <c r="BL129" i="1"/>
  <c r="BL130" i="1"/>
  <c r="BL128" i="1"/>
  <c r="BL131" i="1"/>
  <c r="BT117" i="1"/>
  <c r="BT129" i="1"/>
  <c r="BT128" i="1"/>
  <c r="BT130" i="1"/>
  <c r="BT131" i="1"/>
  <c r="BT127" i="1"/>
  <c r="BX117" i="1"/>
  <c r="BX128" i="1"/>
  <c r="BX129" i="1"/>
  <c r="BX127" i="1"/>
  <c r="BX130" i="1"/>
  <c r="BX131" i="1"/>
  <c r="E117" i="1"/>
  <c r="E129" i="1"/>
  <c r="E128" i="1"/>
  <c r="E130" i="1"/>
  <c r="E131" i="1"/>
  <c r="E127" i="1"/>
  <c r="I117" i="1"/>
  <c r="I129" i="1"/>
  <c r="I128" i="1"/>
  <c r="I127" i="1"/>
  <c r="I130" i="1"/>
  <c r="I131" i="1"/>
  <c r="M117" i="1"/>
  <c r="M129" i="1"/>
  <c r="M127" i="1"/>
  <c r="M130" i="1"/>
  <c r="M131" i="1"/>
  <c r="M128" i="1"/>
  <c r="Q117" i="1"/>
  <c r="Q129" i="1"/>
  <c r="Q130" i="1"/>
  <c r="Q128" i="1"/>
  <c r="Q131" i="1"/>
  <c r="Q127" i="1"/>
  <c r="U117" i="1"/>
  <c r="U128" i="1"/>
  <c r="U127" i="1"/>
  <c r="U129" i="1"/>
  <c r="U130" i="1"/>
  <c r="U131" i="1"/>
  <c r="Y117" i="1"/>
  <c r="Y128" i="1"/>
  <c r="Y129" i="1"/>
  <c r="Y127" i="1"/>
  <c r="Y130" i="1"/>
  <c r="Y131" i="1"/>
  <c r="AC117" i="1"/>
  <c r="AC128" i="1"/>
  <c r="AC131" i="1"/>
  <c r="AC127" i="1"/>
  <c r="AC130" i="1"/>
  <c r="AC129" i="1"/>
  <c r="AG117" i="1"/>
  <c r="AG128" i="1"/>
  <c r="AG127" i="1"/>
  <c r="AG131" i="1"/>
  <c r="AG130" i="1"/>
  <c r="AG129" i="1"/>
  <c r="AK117" i="1"/>
  <c r="AK128" i="1"/>
  <c r="AK127" i="1"/>
  <c r="AK129" i="1"/>
  <c r="AK130" i="1"/>
  <c r="AK131" i="1"/>
  <c r="AO117" i="1"/>
  <c r="AO128" i="1"/>
  <c r="AO129" i="1"/>
  <c r="AO127" i="1"/>
  <c r="AO130" i="1"/>
  <c r="AO131" i="1"/>
  <c r="AS117" i="1"/>
  <c r="AS128" i="1"/>
  <c r="AS129" i="1"/>
  <c r="AS127" i="1"/>
  <c r="AS131" i="1"/>
  <c r="AS130" i="1"/>
  <c r="AW117" i="1"/>
  <c r="AW128" i="1"/>
  <c r="AW127" i="1"/>
  <c r="AW131" i="1"/>
  <c r="AW129" i="1"/>
  <c r="AW130" i="1"/>
  <c r="BA117" i="1"/>
  <c r="BA128" i="1"/>
  <c r="BA127" i="1"/>
  <c r="BA129" i="1"/>
  <c r="BA130" i="1"/>
  <c r="BA131" i="1"/>
  <c r="BE117" i="1"/>
  <c r="BE128" i="1"/>
  <c r="BE129" i="1"/>
  <c r="BE127" i="1"/>
  <c r="BE130" i="1"/>
  <c r="BE131" i="1"/>
  <c r="BI117" i="1"/>
  <c r="BI128" i="1"/>
  <c r="BI129" i="1"/>
  <c r="BI131" i="1"/>
  <c r="BI127" i="1"/>
  <c r="BI130" i="1"/>
  <c r="BM117" i="1"/>
  <c r="BM128" i="1"/>
  <c r="BM127" i="1"/>
  <c r="BM129" i="1"/>
  <c r="BM131" i="1"/>
  <c r="BM130" i="1"/>
  <c r="BQ117" i="1"/>
  <c r="BQ128" i="1"/>
  <c r="BQ127" i="1"/>
  <c r="BQ129" i="1"/>
  <c r="BQ130" i="1"/>
  <c r="BQ131" i="1"/>
  <c r="BU117" i="1"/>
  <c r="BU128" i="1"/>
  <c r="BU129" i="1"/>
  <c r="BU127" i="1"/>
  <c r="BU131" i="1"/>
  <c r="BU130" i="1"/>
  <c r="BY117" i="1"/>
  <c r="BY128" i="1"/>
  <c r="BY129" i="1"/>
  <c r="BY127" i="1"/>
  <c r="BY131" i="1"/>
  <c r="BY130" i="1"/>
  <c r="J117" i="1"/>
  <c r="J128" i="1"/>
  <c r="J129" i="1"/>
  <c r="J127" i="1"/>
  <c r="J131" i="1"/>
  <c r="J130" i="1"/>
  <c r="V117" i="1"/>
  <c r="V127" i="1"/>
  <c r="V128" i="1"/>
  <c r="V130" i="1"/>
  <c r="V131" i="1"/>
  <c r="V129" i="1"/>
  <c r="AH117" i="1"/>
  <c r="AH127" i="1"/>
  <c r="AH128" i="1"/>
  <c r="AH129" i="1"/>
  <c r="AH130" i="1"/>
  <c r="AH131" i="1"/>
  <c r="AT117" i="1"/>
  <c r="AT127" i="1"/>
  <c r="AT129" i="1"/>
  <c r="AT128" i="1"/>
  <c r="AT130" i="1"/>
  <c r="AT131" i="1"/>
  <c r="BF117" i="1"/>
  <c r="BF127" i="1"/>
  <c r="BF130" i="1"/>
  <c r="BF128" i="1"/>
  <c r="BF129" i="1"/>
  <c r="BF131" i="1"/>
  <c r="BR117" i="1"/>
  <c r="BR127" i="1"/>
  <c r="BR131" i="1"/>
  <c r="BR130" i="1"/>
  <c r="BR129" i="1"/>
  <c r="BR128" i="1"/>
  <c r="G117" i="1"/>
  <c r="G127" i="1"/>
  <c r="G129" i="1"/>
  <c r="G128" i="1"/>
  <c r="G131" i="1"/>
  <c r="G130" i="1"/>
  <c r="AE117" i="1"/>
  <c r="AE130" i="1"/>
  <c r="AE129" i="1"/>
  <c r="AE131" i="1"/>
  <c r="AE127" i="1"/>
  <c r="AE128" i="1"/>
  <c r="AQ117" i="1"/>
  <c r="AQ127" i="1"/>
  <c r="AQ130" i="1"/>
  <c r="AQ131" i="1"/>
  <c r="AQ128" i="1"/>
  <c r="AQ129" i="1"/>
  <c r="BG117" i="1"/>
  <c r="BG127" i="1"/>
  <c r="BG130" i="1"/>
  <c r="BG131" i="1"/>
  <c r="BG128" i="1"/>
  <c r="BG129" i="1"/>
  <c r="BO117" i="1"/>
  <c r="BO128" i="1"/>
  <c r="BO131" i="1"/>
  <c r="BO127" i="1"/>
  <c r="BO129" i="1"/>
  <c r="BO130" i="1"/>
  <c r="CA117" i="1"/>
  <c r="CA131" i="1"/>
  <c r="CA129" i="1"/>
  <c r="CA130" i="1"/>
  <c r="CA127" i="1"/>
  <c r="CA128" i="1"/>
  <c r="F117" i="1"/>
  <c r="F128" i="1"/>
  <c r="F129" i="1"/>
  <c r="F127" i="1"/>
  <c r="F130" i="1"/>
  <c r="F131" i="1"/>
  <c r="N117" i="1"/>
  <c r="N128" i="1"/>
  <c r="N127" i="1"/>
  <c r="N131" i="1"/>
  <c r="N129" i="1"/>
  <c r="N130" i="1"/>
  <c r="Z117" i="1"/>
  <c r="Z127" i="1"/>
  <c r="Z129" i="1"/>
  <c r="Z128" i="1"/>
  <c r="Z131" i="1"/>
  <c r="Z130" i="1"/>
  <c r="AL117" i="1"/>
  <c r="AL127" i="1"/>
  <c r="AL130" i="1"/>
  <c r="AL131" i="1"/>
  <c r="AL129" i="1"/>
  <c r="AL128" i="1"/>
  <c r="BB117" i="1"/>
  <c r="BB127" i="1"/>
  <c r="BB128" i="1"/>
  <c r="BB130" i="1"/>
  <c r="BB131" i="1"/>
  <c r="BB129" i="1"/>
  <c r="BN117" i="1"/>
  <c r="BN127" i="1"/>
  <c r="BN128" i="1"/>
  <c r="BN129" i="1"/>
  <c r="BN131" i="1"/>
  <c r="BN130" i="1"/>
  <c r="BZ117" i="1"/>
  <c r="BZ127" i="1"/>
  <c r="BZ128" i="1"/>
  <c r="BZ129" i="1"/>
  <c r="BZ130" i="1"/>
  <c r="BZ131" i="1"/>
  <c r="O117" i="1"/>
  <c r="O127" i="1"/>
  <c r="O128" i="1"/>
  <c r="O129" i="1"/>
  <c r="O131" i="1"/>
  <c r="O130" i="1"/>
  <c r="W117" i="1"/>
  <c r="W128" i="1"/>
  <c r="W130" i="1"/>
  <c r="W127" i="1"/>
  <c r="W131" i="1"/>
  <c r="W129" i="1"/>
  <c r="AI117" i="1"/>
  <c r="AI129" i="1"/>
  <c r="AI130" i="1"/>
  <c r="AI128" i="1"/>
  <c r="AI131" i="1"/>
  <c r="AI127" i="1"/>
  <c r="AU117" i="1"/>
  <c r="AU130" i="1"/>
  <c r="AU129" i="1"/>
  <c r="AU131" i="1"/>
  <c r="AU128" i="1"/>
  <c r="AU127" i="1"/>
  <c r="BK117" i="1"/>
  <c r="BK130" i="1"/>
  <c r="BK131" i="1"/>
  <c r="BK127" i="1"/>
  <c r="BK129" i="1"/>
  <c r="BK128" i="1"/>
  <c r="BW117" i="1"/>
  <c r="BW127" i="1"/>
  <c r="BW131" i="1"/>
  <c r="BW128" i="1"/>
  <c r="BW129" i="1"/>
  <c r="BW130" i="1"/>
  <c r="H117" i="1"/>
  <c r="H127" i="1"/>
  <c r="H130" i="1"/>
  <c r="H131" i="1"/>
  <c r="H128" i="1"/>
  <c r="H129" i="1"/>
  <c r="AB117" i="1"/>
  <c r="AB129" i="1"/>
  <c r="AB128" i="1"/>
  <c r="AB127" i="1"/>
  <c r="AB130" i="1"/>
  <c r="AB131" i="1"/>
  <c r="AJ117" i="1"/>
  <c r="AJ129" i="1"/>
  <c r="AJ130" i="1"/>
  <c r="AJ128" i="1"/>
  <c r="AJ127" i="1"/>
  <c r="AJ131" i="1"/>
  <c r="AV117" i="1"/>
  <c r="AV129" i="1"/>
  <c r="AV127" i="1"/>
  <c r="AV130" i="1"/>
  <c r="AV128" i="1"/>
  <c r="AV131" i="1"/>
  <c r="BD117" i="1"/>
  <c r="BD129" i="1"/>
  <c r="BD128" i="1"/>
  <c r="BD130" i="1"/>
  <c r="BD127" i="1"/>
  <c r="BD131" i="1"/>
  <c r="BP117" i="1"/>
  <c r="BP129" i="1"/>
  <c r="BP130" i="1"/>
  <c r="BP128" i="1"/>
  <c r="BP127" i="1"/>
  <c r="BP131" i="1"/>
  <c r="CB117" i="1"/>
  <c r="CB127" i="1"/>
  <c r="CB129" i="1"/>
  <c r="CB130" i="1"/>
  <c r="CB128" i="1"/>
  <c r="CB131" i="1"/>
  <c r="T117" i="1"/>
  <c r="T128" i="1"/>
  <c r="T130" i="1"/>
  <c r="T127" i="1"/>
  <c r="T129" i="1"/>
  <c r="T131" i="1"/>
  <c r="S117" i="1"/>
  <c r="S128" i="1"/>
  <c r="S130" i="1"/>
  <c r="S127" i="1"/>
  <c r="S131" i="1"/>
  <c r="S129" i="1"/>
  <c r="P117" i="1"/>
  <c r="P127" i="1"/>
  <c r="P128" i="1"/>
  <c r="P129" i="1"/>
  <c r="P130" i="1"/>
  <c r="P131" i="1"/>
  <c r="I135" i="1" l="1"/>
  <c r="BL134" i="1"/>
  <c r="AR134" i="1"/>
  <c r="BV135" i="1"/>
  <c r="AP134" i="1"/>
  <c r="D135" i="1"/>
  <c r="P134" i="1"/>
  <c r="BP135" i="1"/>
  <c r="BZ134" i="1"/>
  <c r="AQ135" i="1"/>
  <c r="BQ135" i="1"/>
  <c r="BA135" i="1"/>
  <c r="AK135" i="1"/>
  <c r="Q135" i="1"/>
  <c r="AZ135" i="1"/>
  <c r="AN134" i="1"/>
  <c r="BC135" i="1"/>
  <c r="AM135" i="1"/>
  <c r="CB135" i="1"/>
  <c r="BW135" i="1"/>
  <c r="CA135" i="1"/>
  <c r="BO135" i="1"/>
  <c r="BF135" i="1"/>
  <c r="AT135" i="1"/>
  <c r="AW135" i="1"/>
  <c r="BH135" i="1"/>
  <c r="AF134" i="1"/>
  <c r="CB134" i="1"/>
  <c r="BD135" i="1"/>
  <c r="AJ135" i="1"/>
  <c r="H135" i="1"/>
  <c r="H134" i="1"/>
  <c r="AI134" i="1"/>
  <c r="AI135" i="1"/>
  <c r="O134" i="1"/>
  <c r="BZ135" i="1"/>
  <c r="BN134" i="1"/>
  <c r="AL134" i="1"/>
  <c r="F134" i="1"/>
  <c r="BO134" i="1"/>
  <c r="BG135" i="1"/>
  <c r="BG134" i="1"/>
  <c r="AT134" i="1"/>
  <c r="AH135" i="1"/>
  <c r="J134" i="1"/>
  <c r="BU134" i="1"/>
  <c r="BM135" i="1"/>
  <c r="BE134" i="1"/>
  <c r="AO134" i="1"/>
  <c r="M135" i="1"/>
  <c r="I134" i="1"/>
  <c r="E134" i="1"/>
  <c r="E135" i="1"/>
  <c r="BX134" i="1"/>
  <c r="BT134" i="1"/>
  <c r="BT135" i="1"/>
  <c r="AZ134" i="1"/>
  <c r="AR135" i="1"/>
  <c r="AF135" i="1"/>
  <c r="L134" i="1"/>
  <c r="BC134" i="1"/>
  <c r="AY134" i="1"/>
  <c r="AY135" i="1"/>
  <c r="AM134" i="1"/>
  <c r="BV134" i="1"/>
  <c r="AX134" i="1"/>
  <c r="R134" i="1"/>
  <c r="AH134" i="1"/>
  <c r="BJ134" i="1"/>
  <c r="R135" i="1"/>
  <c r="BB134" i="1"/>
  <c r="V135" i="1"/>
  <c r="AD135" i="1"/>
  <c r="AD134" i="1"/>
  <c r="AC135" i="1"/>
  <c r="AB134" i="1"/>
  <c r="Y134" i="1"/>
  <c r="X134" i="1"/>
  <c r="W134" i="1"/>
  <c r="W135" i="1"/>
  <c r="V134" i="1"/>
  <c r="U135" i="1"/>
  <c r="AA134" i="1"/>
  <c r="BD134" i="1"/>
  <c r="AV134" i="1"/>
  <c r="AJ134" i="1"/>
  <c r="BK135" i="1"/>
  <c r="AU135" i="1"/>
  <c r="AL135" i="1"/>
  <c r="Z135" i="1"/>
  <c r="N135" i="1"/>
  <c r="F135" i="1"/>
  <c r="CA134" i="1"/>
  <c r="AE134" i="1"/>
  <c r="G135" i="1"/>
  <c r="BR135" i="1"/>
  <c r="J135" i="1"/>
  <c r="BU135" i="1"/>
  <c r="BM134" i="1"/>
  <c r="BI134" i="1"/>
  <c r="BE135" i="1"/>
  <c r="AW134" i="1"/>
  <c r="AO135" i="1"/>
  <c r="AG134" i="1"/>
  <c r="Y135" i="1"/>
  <c r="BX135" i="1"/>
  <c r="BL135" i="1"/>
  <c r="BS135" i="1"/>
  <c r="AA135" i="1"/>
  <c r="K135" i="1"/>
  <c r="AP135" i="1"/>
  <c r="BR134" i="1"/>
  <c r="AV135" i="1"/>
  <c r="AB135" i="1"/>
  <c r="BW134" i="1"/>
  <c r="BK134" i="1"/>
  <c r="AU134" i="1"/>
  <c r="O135" i="1"/>
  <c r="BN135" i="1"/>
  <c r="BB135" i="1"/>
  <c r="Z134" i="1"/>
  <c r="AQ134" i="1"/>
  <c r="G134" i="1"/>
  <c r="BF134" i="1"/>
  <c r="BY134" i="1"/>
  <c r="AS134" i="1"/>
  <c r="AG135" i="1"/>
  <c r="AC134" i="1"/>
  <c r="Q134" i="1"/>
  <c r="BH134" i="1"/>
  <c r="AN135" i="1"/>
  <c r="X135" i="1"/>
  <c r="D134" i="1"/>
  <c r="K134" i="1"/>
  <c r="BJ135" i="1"/>
  <c r="AX135" i="1"/>
  <c r="BP134" i="1"/>
  <c r="N134" i="1"/>
  <c r="AE135" i="1"/>
  <c r="BY135" i="1"/>
  <c r="BQ134" i="1"/>
  <c r="BI135" i="1"/>
  <c r="BA134" i="1"/>
  <c r="AS135" i="1"/>
  <c r="AK134" i="1"/>
  <c r="U134" i="1"/>
  <c r="M134" i="1"/>
  <c r="L135" i="1"/>
  <c r="BS134" i="1"/>
  <c r="T135" i="1"/>
  <c r="T134" i="1"/>
  <c r="S135" i="1"/>
  <c r="S134" i="1"/>
  <c r="P135" i="1"/>
</calcChain>
</file>

<file path=xl/sharedStrings.xml><?xml version="1.0" encoding="utf-8"?>
<sst xmlns="http://schemas.openxmlformats.org/spreadsheetml/2006/main" count="544" uniqueCount="212">
  <si>
    <t>5H-3-W-70/73</t>
  </si>
  <si>
    <t>5H-3-W-76/79</t>
  </si>
  <si>
    <t>5H-3-W-82/85</t>
  </si>
  <si>
    <t>5H-3-W-88/91</t>
  </si>
  <si>
    <t>5H-3-W-94/97</t>
  </si>
  <si>
    <t>5H-3-W-100/103</t>
  </si>
  <si>
    <t>5H-3-W-106/109</t>
  </si>
  <si>
    <t>5H-3-W-112/115</t>
  </si>
  <si>
    <t>5H-3-W-118/121</t>
  </si>
  <si>
    <t>5H-3-W-124/127</t>
  </si>
  <si>
    <t>5H-3-W-130/133</t>
  </si>
  <si>
    <t>5H-3-W-136/139</t>
  </si>
  <si>
    <t>5H-3-W-142/145</t>
  </si>
  <si>
    <t>5H-3-W-148/150</t>
  </si>
  <si>
    <t>5H-4-W-4/7</t>
  </si>
  <si>
    <t>5H-4-W-10/13</t>
  </si>
  <si>
    <t>5H-4-W-16/19</t>
  </si>
  <si>
    <t>5H-4-W-23/26</t>
  </si>
  <si>
    <t>5H-4-W-29/32</t>
  </si>
  <si>
    <t>5H-4-W-35/38</t>
  </si>
  <si>
    <t>5H-4-W-41/44</t>
  </si>
  <si>
    <t>5H-4-W-47/50</t>
  </si>
  <si>
    <t>5H-4-W-53/56</t>
  </si>
  <si>
    <t>5H-4-W-59/62</t>
  </si>
  <si>
    <t>5H-4-W-65/68</t>
  </si>
  <si>
    <t>5H-4-W-71/74</t>
  </si>
  <si>
    <t>5H-4-W-77/80</t>
  </si>
  <si>
    <t>5H-4-W-83/86</t>
  </si>
  <si>
    <t>5H-4-W-89/92</t>
  </si>
  <si>
    <t>5H-4-W-95/98</t>
  </si>
  <si>
    <t>5H-4-W-101/104</t>
  </si>
  <si>
    <t>5H-4-W-108/111</t>
  </si>
  <si>
    <t>5H-4-W-114/117</t>
  </si>
  <si>
    <t>5H-4-W-120/123</t>
  </si>
  <si>
    <t>5H-4-W-132/135</t>
  </si>
  <si>
    <t>5H-4-W-143/146</t>
  </si>
  <si>
    <t>5H-5-W-6/9</t>
  </si>
  <si>
    <t>5H-5-W-18/21</t>
  </si>
  <si>
    <t>5H-5-W-30/33</t>
  </si>
  <si>
    <t>5H-5-W-43/46</t>
  </si>
  <si>
    <t>5H-5-W-55/58</t>
  </si>
  <si>
    <t>5H-5-W-63/66</t>
  </si>
  <si>
    <t>5H-5-W-77/80</t>
  </si>
  <si>
    <t>5H-5-W-91/94</t>
  </si>
  <si>
    <t>5H-5-W-105/108</t>
  </si>
  <si>
    <t>5H-5-W-119/122</t>
  </si>
  <si>
    <t>5H-5-W-134/137</t>
  </si>
  <si>
    <t>5H-5-W-142/145</t>
  </si>
  <si>
    <t>5H-6-W-12/15</t>
  </si>
  <si>
    <t>5H-6-W-26/29</t>
  </si>
  <si>
    <t>5H-6-W-40/43</t>
  </si>
  <si>
    <t>5H-6-W-54/57</t>
  </si>
  <si>
    <t>5H-6-W-67/70</t>
  </si>
  <si>
    <t>5H-6-W-81/84</t>
  </si>
  <si>
    <t>5H-6-W-95/98</t>
  </si>
  <si>
    <t>5H-6-W-106/111</t>
  </si>
  <si>
    <t>5H-6-W-119/124</t>
  </si>
  <si>
    <t>5H-6-W-133/138</t>
  </si>
  <si>
    <t>5H-6-W-145/150</t>
  </si>
  <si>
    <t>5H-7-W-36/39</t>
  </si>
  <si>
    <t>5H-7-W-50/53</t>
  </si>
  <si>
    <t>5H-7-W-64/67</t>
  </si>
  <si>
    <t>5H-7-W-76/79</t>
  </si>
  <si>
    <t>5H-CC-W-11/14</t>
  </si>
  <si>
    <t>6H-1-W-1/6</t>
  </si>
  <si>
    <t>6H-1-W-14/19</t>
  </si>
  <si>
    <t>6H-1-W-28/33</t>
  </si>
  <si>
    <t>6H-1-W-41/46</t>
  </si>
  <si>
    <t>6H-1-W-55/60</t>
  </si>
  <si>
    <t>6H-1-W-68/73</t>
  </si>
  <si>
    <t>6H-1-W-82/87</t>
  </si>
  <si>
    <t>6H-1-W-96/101</t>
  </si>
  <si>
    <t>6H-1-W-109/114</t>
  </si>
  <si>
    <t>6H-1-W-123/128</t>
  </si>
  <si>
    <t>6H-1-W-137/142</t>
  </si>
  <si>
    <t>6H-2-W-0/5</t>
  </si>
  <si>
    <t>6H-2-W-14/19</t>
  </si>
  <si>
    <t>U1338</t>
  </si>
  <si>
    <t>Other Data</t>
  </si>
  <si>
    <t>PF Frag. Index</t>
  </si>
  <si>
    <t>Split</t>
  </si>
  <si>
    <t>8</t>
  </si>
  <si>
    <t>16</t>
  </si>
  <si>
    <t>4</t>
  </si>
  <si>
    <t>2</t>
  </si>
  <si>
    <t>1</t>
  </si>
  <si>
    <t>Species</t>
  </si>
  <si>
    <t>Beella digitata</t>
  </si>
  <si>
    <t>(?)</t>
  </si>
  <si>
    <t>Beella megastoma</t>
  </si>
  <si>
    <t>Biserial sp. 1</t>
  </si>
  <si>
    <t>+</t>
  </si>
  <si>
    <t>Candeina nitida</t>
  </si>
  <si>
    <t>Catapsydrax unicavus</t>
  </si>
  <si>
    <t>Dentoglobigerina altispira</t>
  </si>
  <si>
    <t>Dentoglobigerina baroemoenensis</t>
  </si>
  <si>
    <t>Dentoglobigerina globosa</t>
  </si>
  <si>
    <t>Dentoglobigerina venezuelana</t>
  </si>
  <si>
    <t>Galietella vivans</t>
  </si>
  <si>
    <t>Globigerina bulloides</t>
  </si>
  <si>
    <t>Globigerina druryi</t>
  </si>
  <si>
    <t>Globigerina falconensis</t>
  </si>
  <si>
    <t>Globigerina sp.1</t>
  </si>
  <si>
    <t>Globigerina umbilicata</t>
  </si>
  <si>
    <t>Globigerinella calida</t>
  </si>
  <si>
    <t>Globigerinella obesa</t>
  </si>
  <si>
    <t>Globigerinella siphonifera</t>
  </si>
  <si>
    <t>Globigerinella spp.</t>
  </si>
  <si>
    <t>Globigerinita glutinata</t>
  </si>
  <si>
    <t>Globigerinita uvula</t>
  </si>
  <si>
    <t>Globigerinoides bollii</t>
  </si>
  <si>
    <t>Globigerinoides conglobatus</t>
  </si>
  <si>
    <t>Globigerinoides elongatus</t>
  </si>
  <si>
    <t>Globigerinoides eoconglobatus</t>
  </si>
  <si>
    <t xml:space="preserve">Globigerinoides extremus </t>
  </si>
  <si>
    <t>Globigerinoides obliquus</t>
  </si>
  <si>
    <t>Globigerinoides ruber</t>
  </si>
  <si>
    <t>Globigerinoides seigeli</t>
  </si>
  <si>
    <t>Globigerinoidesella fistulosa</t>
  </si>
  <si>
    <t>Globigerinoidesella fistulosa (cockscomb)</t>
  </si>
  <si>
    <t>Globoconella cf. inflata</t>
  </si>
  <si>
    <t>Globoconella cf. puncticulata</t>
  </si>
  <si>
    <t>Globoconella inflata</t>
  </si>
  <si>
    <t>Globoconella puncticulata</t>
  </si>
  <si>
    <t xml:space="preserve">Globoquadrina conglomerata </t>
  </si>
  <si>
    <t>Globorotalia menardii</t>
  </si>
  <si>
    <t>Globorotalia tumida</t>
  </si>
  <si>
    <t>Globorotalia ungulata</t>
  </si>
  <si>
    <t>Globorotaloides cf. suteri</t>
  </si>
  <si>
    <t>Globorotaloides hexagonus</t>
  </si>
  <si>
    <t>Globorotaloides spp.</t>
  </si>
  <si>
    <t>Globorotaloides sp.1</t>
  </si>
  <si>
    <t>Globoturborotalita apertura</t>
  </si>
  <si>
    <t>Globoturborotalita cf. connecta</t>
  </si>
  <si>
    <t>Globoturborotalita decoraperta</t>
  </si>
  <si>
    <t>Globoturborotalita rubescens</t>
  </si>
  <si>
    <t>Globoturborotalita tenella</t>
  </si>
  <si>
    <t>Globoturborotalita woodi</t>
  </si>
  <si>
    <t>Hirsutella scitula</t>
  </si>
  <si>
    <t>Hirsutella theyeri</t>
  </si>
  <si>
    <t>Menardella pertenuis</t>
  </si>
  <si>
    <t>Menardella exilis</t>
  </si>
  <si>
    <t>Menardella limbata</t>
  </si>
  <si>
    <t>Menardella miocenica</t>
  </si>
  <si>
    <t>Menardella multicamerata</t>
  </si>
  <si>
    <t>Menardella spp.</t>
  </si>
  <si>
    <t xml:space="preserve">Neogloboquadrina acostaensis </t>
  </si>
  <si>
    <t>Neogloboquadrina dutertrei</t>
  </si>
  <si>
    <t>Neogloboquadrina humerosa</t>
  </si>
  <si>
    <t>Neogloboquadrina incompta</t>
  </si>
  <si>
    <t>Neogloboquadrina pachyderma</t>
  </si>
  <si>
    <t>Neogloboquadrina spp.</t>
  </si>
  <si>
    <t>Orbulina suturalis</t>
  </si>
  <si>
    <t>Orbulina universa</t>
  </si>
  <si>
    <t>Pulleniatina obliquiloculata</t>
  </si>
  <si>
    <t>Pulleniatina praecursor</t>
  </si>
  <si>
    <t>Pulleniatina primalis</t>
  </si>
  <si>
    <t>Pulleniatina spp.</t>
  </si>
  <si>
    <t xml:space="preserve">Sphaeroidinella dehiscens </t>
  </si>
  <si>
    <t>Sphaeroidinellopsis kochi</t>
  </si>
  <si>
    <t>Sphaeroidinellopsis paenedehiscens</t>
  </si>
  <si>
    <t>Sphaeroidinellopsis seminulina</t>
  </si>
  <si>
    <t>Sphaeroidinellopsis spp.</t>
  </si>
  <si>
    <t>Streptochilus globigerum</t>
  </si>
  <si>
    <t>Tenuitella angustiumbilicata</t>
  </si>
  <si>
    <t>Tenuitella cf. munda</t>
  </si>
  <si>
    <t>Tenuitella clemenciae</t>
  </si>
  <si>
    <t>Tenuitella fleisheri</t>
  </si>
  <si>
    <t>Tenuitella iota</t>
  </si>
  <si>
    <t>Tenuitella spp.</t>
  </si>
  <si>
    <t>Tenuitella sp. (Li, 1987)</t>
  </si>
  <si>
    <t>Trilobatus quadrilobatus</t>
  </si>
  <si>
    <t>Trilobatus sacculifer</t>
  </si>
  <si>
    <t>Trilobatus sacculifer-fistulosa</t>
  </si>
  <si>
    <t>Trilobatus subsacculifer</t>
  </si>
  <si>
    <t>Trilobatus trilobus</t>
  </si>
  <si>
    <t>Truncorotalia cf. crassula</t>
  </si>
  <si>
    <t>Truncorotalia cf. tosaensis</t>
  </si>
  <si>
    <t>Truncorotalia crassula</t>
  </si>
  <si>
    <t>Truncorotalia sp.1</t>
  </si>
  <si>
    <t>Truncorotalia sp.2</t>
  </si>
  <si>
    <t>Truncorotalia tosaensis</t>
  </si>
  <si>
    <t>Truncorotalia truncatulinoides</t>
  </si>
  <si>
    <t>Truncorotalia viola</t>
  </si>
  <si>
    <t>Turborotalita cristata</t>
  </si>
  <si>
    <t>Turborotalita clarkei</t>
  </si>
  <si>
    <t>Turborotalita humilis</t>
  </si>
  <si>
    <t>Turborotalita sp. 1</t>
  </si>
  <si>
    <t>Turborotalita quinqueloba</t>
  </si>
  <si>
    <t>-</t>
  </si>
  <si>
    <t>Total PF</t>
  </si>
  <si>
    <t>100/total PF</t>
  </si>
  <si>
    <t>Age (LRO4)</t>
  </si>
  <si>
    <t>Age (Mag)</t>
  </si>
  <si>
    <t>No. 1</t>
  </si>
  <si>
    <t>No. 2</t>
  </si>
  <si>
    <t>No. 3</t>
  </si>
  <si>
    <t>No. 4</t>
  </si>
  <si>
    <t>No. 5</t>
  </si>
  <si>
    <t>1+2%</t>
  </si>
  <si>
    <t>3+4%</t>
  </si>
  <si>
    <t>,,,,,,,,,,,,,,,,,</t>
  </si>
  <si>
    <t>Tenuitella compressa</t>
  </si>
  <si>
    <t>glutinata</t>
  </si>
  <si>
    <t>Ecogroup 1%</t>
  </si>
  <si>
    <t>Ecogroup 2%</t>
  </si>
  <si>
    <t>Ecogroup 3%</t>
  </si>
  <si>
    <t>Ecogroup 4%</t>
  </si>
  <si>
    <t>Ecogroup 5%</t>
  </si>
  <si>
    <t>G. glutinata%</t>
  </si>
  <si>
    <t>Ecogroup</t>
  </si>
  <si>
    <t>Depth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</si>
</sst>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horizontal="center" textRotation="90"/>
    </xf>
    <xf numFmtId="0" fontId="0" fillId="2" borderId="1" xfId="0" applyFill="1" applyBorder="1" applyAlignment="1">
      <alignment textRotation="90"/>
    </xf>
    <xf numFmtId="0" fontId="2" fillId="2" borderId="0" xfId="0" applyFont="1" applyFill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3" borderId="3" xfId="0" applyFont="1" applyFill="1" applyBorder="1"/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1" xfId="0" applyFill="1" applyBorder="1"/>
    <xf numFmtId="9" fontId="0" fillId="0" borderId="0" xfId="0" applyNumberFormat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0" xfId="0" applyBorder="1"/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1"/>
          <c:order val="0"/>
          <c:tx>
            <c:strRef>
              <c:f>'Count Data'!$D$5</c:f>
              <c:strCache>
                <c:ptCount val="1"/>
                <c:pt idx="0">
                  <c:v>2.999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  <a:effectLst/>
          </c:spPr>
          <c:cat>
            <c:numRef>
              <c:f>'Count Data'!$D$6:$CB$6</c:f>
              <c:numCache>
                <c:formatCode>General</c:formatCode>
                <c:ptCount val="77"/>
                <c:pt idx="0">
                  <c:v>2975.01</c:v>
                </c:pt>
                <c:pt idx="1">
                  <c:v>2982.86</c:v>
                </c:pt>
                <c:pt idx="2">
                  <c:v>2988.2</c:v>
                </c:pt>
                <c:pt idx="3">
                  <c:v>2993.54</c:v>
                </c:pt>
                <c:pt idx="4">
                  <c:v>2998.88</c:v>
                </c:pt>
                <c:pt idx="5">
                  <c:v>3004.22</c:v>
                </c:pt>
                <c:pt idx="6">
                  <c:v>3009.56</c:v>
                </c:pt>
                <c:pt idx="7">
                  <c:v>3014.9</c:v>
                </c:pt>
                <c:pt idx="8">
                  <c:v>3028.6</c:v>
                </c:pt>
                <c:pt idx="9">
                  <c:v>3033.17</c:v>
                </c:pt>
                <c:pt idx="10">
                  <c:v>3037.74</c:v>
                </c:pt>
                <c:pt idx="11">
                  <c:v>3042.31</c:v>
                </c:pt>
                <c:pt idx="12">
                  <c:v>3046.88</c:v>
                </c:pt>
                <c:pt idx="13">
                  <c:v>3051.45</c:v>
                </c:pt>
                <c:pt idx="14">
                  <c:v>3053.6469999999999</c:v>
                </c:pt>
                <c:pt idx="15">
                  <c:v>3055.8440000000001</c:v>
                </c:pt>
                <c:pt idx="16">
                  <c:v>3058.0410000000002</c:v>
                </c:pt>
                <c:pt idx="17">
                  <c:v>3060.6030000000001</c:v>
                </c:pt>
                <c:pt idx="18">
                  <c:v>3062.8</c:v>
                </c:pt>
                <c:pt idx="19">
                  <c:v>3065.64</c:v>
                </c:pt>
                <c:pt idx="20">
                  <c:v>3068.48</c:v>
                </c:pt>
                <c:pt idx="21">
                  <c:v>3071.32</c:v>
                </c:pt>
                <c:pt idx="22">
                  <c:v>3074.16</c:v>
                </c:pt>
                <c:pt idx="23">
                  <c:v>3077.95</c:v>
                </c:pt>
                <c:pt idx="24">
                  <c:v>3084.2570000000001</c:v>
                </c:pt>
                <c:pt idx="25">
                  <c:v>3090.5639999999999</c:v>
                </c:pt>
                <c:pt idx="26">
                  <c:v>3096.87</c:v>
                </c:pt>
                <c:pt idx="27">
                  <c:v>3104.44</c:v>
                </c:pt>
                <c:pt idx="28">
                  <c:v>3113.9050000000002</c:v>
                </c:pt>
                <c:pt idx="29">
                  <c:v>3123.37</c:v>
                </c:pt>
                <c:pt idx="30">
                  <c:v>3128.6080000000002</c:v>
                </c:pt>
                <c:pt idx="31">
                  <c:v>3134.72</c:v>
                </c:pt>
                <c:pt idx="32">
                  <c:v>3135.5819999999999</c:v>
                </c:pt>
                <c:pt idx="33">
                  <c:v>3136.444</c:v>
                </c:pt>
                <c:pt idx="34">
                  <c:v>3138.1669999999999</c:v>
                </c:pt>
                <c:pt idx="35">
                  <c:v>3139.7469999999998</c:v>
                </c:pt>
                <c:pt idx="36">
                  <c:v>3141.614</c:v>
                </c:pt>
                <c:pt idx="37">
                  <c:v>3143.337</c:v>
                </c:pt>
                <c:pt idx="38">
                  <c:v>3145.06</c:v>
                </c:pt>
                <c:pt idx="39">
                  <c:v>3167.212</c:v>
                </c:pt>
                <c:pt idx="40">
                  <c:v>3187.66</c:v>
                </c:pt>
                <c:pt idx="41">
                  <c:v>3194.5830000000001</c:v>
                </c:pt>
                <c:pt idx="42">
                  <c:v>3206.6979999999999</c:v>
                </c:pt>
                <c:pt idx="43">
                  <c:v>3218.8130000000001</c:v>
                </c:pt>
                <c:pt idx="44">
                  <c:v>3230.48</c:v>
                </c:pt>
                <c:pt idx="45">
                  <c:v>3231.5839999999998</c:v>
                </c:pt>
                <c:pt idx="46">
                  <c:v>3232.7669999999998</c:v>
                </c:pt>
                <c:pt idx="47">
                  <c:v>3233.87</c:v>
                </c:pt>
                <c:pt idx="48">
                  <c:v>3242.47</c:v>
                </c:pt>
                <c:pt idx="49">
                  <c:v>3249.24</c:v>
                </c:pt>
                <c:pt idx="50">
                  <c:v>3256.01</c:v>
                </c:pt>
                <c:pt idx="51">
                  <c:v>3264.78</c:v>
                </c:pt>
                <c:pt idx="52">
                  <c:v>3272.93</c:v>
                </c:pt>
                <c:pt idx="53">
                  <c:v>3296.75</c:v>
                </c:pt>
                <c:pt idx="54">
                  <c:v>3320.57</c:v>
                </c:pt>
                <c:pt idx="55">
                  <c:v>3324.145</c:v>
                </c:pt>
                <c:pt idx="56">
                  <c:v>3328.37</c:v>
                </c:pt>
                <c:pt idx="57">
                  <c:v>3334.4560000000001</c:v>
                </c:pt>
                <c:pt idx="58">
                  <c:v>3339.6729999999998</c:v>
                </c:pt>
                <c:pt idx="59">
                  <c:v>3357.4969999999998</c:v>
                </c:pt>
                <c:pt idx="60">
                  <c:v>3363.5830000000001</c:v>
                </c:pt>
                <c:pt idx="61">
                  <c:v>3369.67</c:v>
                </c:pt>
                <c:pt idx="62">
                  <c:v>3375.3919999999998</c:v>
                </c:pt>
                <c:pt idx="63">
                  <c:v>3382.5445</c:v>
                </c:pt>
                <c:pt idx="64">
                  <c:v>3392.0814999999998</c:v>
                </c:pt>
                <c:pt idx="65">
                  <c:v>3398.28</c:v>
                </c:pt>
                <c:pt idx="66">
                  <c:v>3402.6610000000001</c:v>
                </c:pt>
                <c:pt idx="67">
                  <c:v>3406.73</c:v>
                </c:pt>
                <c:pt idx="68">
                  <c:v>3414.6640000000002</c:v>
                </c:pt>
                <c:pt idx="69">
                  <c:v>3422.0309999999999</c:v>
                </c:pt>
                <c:pt idx="70">
                  <c:v>3429.9650000000001</c:v>
                </c:pt>
                <c:pt idx="71">
                  <c:v>3437.8989999999999</c:v>
                </c:pt>
                <c:pt idx="72">
                  <c:v>3445.2660000000001</c:v>
                </c:pt>
                <c:pt idx="73">
                  <c:v>3453.2</c:v>
                </c:pt>
                <c:pt idx="74">
                  <c:v>3457.5810000000001</c:v>
                </c:pt>
                <c:pt idx="75">
                  <c:v>3461.65</c:v>
                </c:pt>
                <c:pt idx="76">
                  <c:v>3465.88</c:v>
                </c:pt>
              </c:numCache>
            </c:numRef>
          </c:cat>
          <c:val>
            <c:numRef>
              <c:f>'Count Data'!$D$120:$CB$120</c:f>
              <c:numCache>
                <c:formatCode>General</c:formatCode>
                <c:ptCount val="77"/>
                <c:pt idx="0">
                  <c:v>87</c:v>
                </c:pt>
                <c:pt idx="1">
                  <c:v>78</c:v>
                </c:pt>
                <c:pt idx="2">
                  <c:v>63</c:v>
                </c:pt>
                <c:pt idx="3">
                  <c:v>79</c:v>
                </c:pt>
                <c:pt idx="4">
                  <c:v>84</c:v>
                </c:pt>
                <c:pt idx="5">
                  <c:v>70</c:v>
                </c:pt>
                <c:pt idx="6">
                  <c:v>55</c:v>
                </c:pt>
                <c:pt idx="7">
                  <c:v>106</c:v>
                </c:pt>
                <c:pt idx="8">
                  <c:v>114</c:v>
                </c:pt>
                <c:pt idx="9">
                  <c:v>104</c:v>
                </c:pt>
                <c:pt idx="10">
                  <c:v>65</c:v>
                </c:pt>
                <c:pt idx="11">
                  <c:v>67</c:v>
                </c:pt>
                <c:pt idx="12">
                  <c:v>80</c:v>
                </c:pt>
                <c:pt idx="13">
                  <c:v>78</c:v>
                </c:pt>
                <c:pt idx="14">
                  <c:v>63</c:v>
                </c:pt>
                <c:pt idx="15">
                  <c:v>107</c:v>
                </c:pt>
                <c:pt idx="16">
                  <c:v>94</c:v>
                </c:pt>
                <c:pt idx="17">
                  <c:v>122</c:v>
                </c:pt>
                <c:pt idx="18">
                  <c:v>72</c:v>
                </c:pt>
                <c:pt idx="19">
                  <c:v>74</c:v>
                </c:pt>
                <c:pt idx="20">
                  <c:v>99</c:v>
                </c:pt>
                <c:pt idx="21">
                  <c:v>105</c:v>
                </c:pt>
                <c:pt idx="22">
                  <c:v>158</c:v>
                </c:pt>
                <c:pt idx="23">
                  <c:v>134</c:v>
                </c:pt>
                <c:pt idx="24">
                  <c:v>87</c:v>
                </c:pt>
                <c:pt idx="25">
                  <c:v>122</c:v>
                </c:pt>
                <c:pt idx="26">
                  <c:v>151</c:v>
                </c:pt>
                <c:pt idx="27">
                  <c:v>170</c:v>
                </c:pt>
                <c:pt idx="28">
                  <c:v>102</c:v>
                </c:pt>
                <c:pt idx="29">
                  <c:v>98</c:v>
                </c:pt>
                <c:pt idx="30">
                  <c:v>135</c:v>
                </c:pt>
                <c:pt idx="31">
                  <c:v>133</c:v>
                </c:pt>
                <c:pt idx="32">
                  <c:v>89</c:v>
                </c:pt>
                <c:pt idx="33">
                  <c:v>103</c:v>
                </c:pt>
                <c:pt idx="34">
                  <c:v>115</c:v>
                </c:pt>
                <c:pt idx="35">
                  <c:v>65</c:v>
                </c:pt>
                <c:pt idx="36">
                  <c:v>101</c:v>
                </c:pt>
                <c:pt idx="37">
                  <c:v>117</c:v>
                </c:pt>
                <c:pt idx="38">
                  <c:v>93</c:v>
                </c:pt>
                <c:pt idx="39">
                  <c:v>91</c:v>
                </c:pt>
                <c:pt idx="40">
                  <c:v>115</c:v>
                </c:pt>
                <c:pt idx="41">
                  <c:v>120</c:v>
                </c:pt>
                <c:pt idx="42">
                  <c:v>136</c:v>
                </c:pt>
                <c:pt idx="43">
                  <c:v>83</c:v>
                </c:pt>
                <c:pt idx="44">
                  <c:v>140</c:v>
                </c:pt>
                <c:pt idx="45">
                  <c:v>71</c:v>
                </c:pt>
                <c:pt idx="46">
                  <c:v>105</c:v>
                </c:pt>
                <c:pt idx="47">
                  <c:v>100</c:v>
                </c:pt>
                <c:pt idx="48">
                  <c:v>112</c:v>
                </c:pt>
                <c:pt idx="49">
                  <c:v>97</c:v>
                </c:pt>
                <c:pt idx="50">
                  <c:v>137</c:v>
                </c:pt>
                <c:pt idx="51">
                  <c:v>128</c:v>
                </c:pt>
                <c:pt idx="52">
                  <c:v>104</c:v>
                </c:pt>
                <c:pt idx="53">
                  <c:v>114</c:v>
                </c:pt>
                <c:pt idx="54">
                  <c:v>124</c:v>
                </c:pt>
                <c:pt idx="55">
                  <c:v>129</c:v>
                </c:pt>
                <c:pt idx="56">
                  <c:v>74</c:v>
                </c:pt>
                <c:pt idx="57">
                  <c:v>87</c:v>
                </c:pt>
                <c:pt idx="58">
                  <c:v>111</c:v>
                </c:pt>
                <c:pt idx="59">
                  <c:v>126</c:v>
                </c:pt>
                <c:pt idx="60">
                  <c:v>64</c:v>
                </c:pt>
                <c:pt idx="61">
                  <c:v>97</c:v>
                </c:pt>
                <c:pt idx="62">
                  <c:v>187</c:v>
                </c:pt>
                <c:pt idx="63">
                  <c:v>71</c:v>
                </c:pt>
                <c:pt idx="64">
                  <c:v>59</c:v>
                </c:pt>
                <c:pt idx="65">
                  <c:v>141</c:v>
                </c:pt>
                <c:pt idx="66">
                  <c:v>71</c:v>
                </c:pt>
                <c:pt idx="67">
                  <c:v>111</c:v>
                </c:pt>
                <c:pt idx="68">
                  <c:v>129</c:v>
                </c:pt>
                <c:pt idx="69">
                  <c:v>148</c:v>
                </c:pt>
                <c:pt idx="70">
                  <c:v>122</c:v>
                </c:pt>
                <c:pt idx="71">
                  <c:v>110</c:v>
                </c:pt>
                <c:pt idx="72">
                  <c:v>101</c:v>
                </c:pt>
                <c:pt idx="73">
                  <c:v>130</c:v>
                </c:pt>
                <c:pt idx="74">
                  <c:v>120</c:v>
                </c:pt>
                <c:pt idx="75">
                  <c:v>130</c:v>
                </c:pt>
                <c:pt idx="76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0E-4F96-8C45-6ADE70217CBA}"/>
            </c:ext>
          </c:extLst>
        </c:ser>
        <c:ser>
          <c:idx val="0"/>
          <c:order val="1"/>
          <c:spPr>
            <a:solidFill>
              <a:srgbClr val="FFC000"/>
            </a:solidFill>
            <a:ln w="25400">
              <a:noFill/>
            </a:ln>
            <a:effectLst/>
          </c:spPr>
          <c:cat>
            <c:numRef>
              <c:f>'Count Data'!$D$6:$CB$6</c:f>
              <c:numCache>
                <c:formatCode>General</c:formatCode>
                <c:ptCount val="77"/>
                <c:pt idx="0">
                  <c:v>2975.01</c:v>
                </c:pt>
                <c:pt idx="1">
                  <c:v>2982.86</c:v>
                </c:pt>
                <c:pt idx="2">
                  <c:v>2988.2</c:v>
                </c:pt>
                <c:pt idx="3">
                  <c:v>2993.54</c:v>
                </c:pt>
                <c:pt idx="4">
                  <c:v>2998.88</c:v>
                </c:pt>
                <c:pt idx="5">
                  <c:v>3004.22</c:v>
                </c:pt>
                <c:pt idx="6">
                  <c:v>3009.56</c:v>
                </c:pt>
                <c:pt idx="7">
                  <c:v>3014.9</c:v>
                </c:pt>
                <c:pt idx="8">
                  <c:v>3028.6</c:v>
                </c:pt>
                <c:pt idx="9">
                  <c:v>3033.17</c:v>
                </c:pt>
                <c:pt idx="10">
                  <c:v>3037.74</c:v>
                </c:pt>
                <c:pt idx="11">
                  <c:v>3042.31</c:v>
                </c:pt>
                <c:pt idx="12">
                  <c:v>3046.88</c:v>
                </c:pt>
                <c:pt idx="13">
                  <c:v>3051.45</c:v>
                </c:pt>
                <c:pt idx="14">
                  <c:v>3053.6469999999999</c:v>
                </c:pt>
                <c:pt idx="15">
                  <c:v>3055.8440000000001</c:v>
                </c:pt>
                <c:pt idx="16">
                  <c:v>3058.0410000000002</c:v>
                </c:pt>
                <c:pt idx="17">
                  <c:v>3060.6030000000001</c:v>
                </c:pt>
                <c:pt idx="18">
                  <c:v>3062.8</c:v>
                </c:pt>
                <c:pt idx="19">
                  <c:v>3065.64</c:v>
                </c:pt>
                <c:pt idx="20">
                  <c:v>3068.48</c:v>
                </c:pt>
                <c:pt idx="21">
                  <c:v>3071.32</c:v>
                </c:pt>
                <c:pt idx="22">
                  <c:v>3074.16</c:v>
                </c:pt>
                <c:pt idx="23">
                  <c:v>3077.95</c:v>
                </c:pt>
                <c:pt idx="24">
                  <c:v>3084.2570000000001</c:v>
                </c:pt>
                <c:pt idx="25">
                  <c:v>3090.5639999999999</c:v>
                </c:pt>
                <c:pt idx="26">
                  <c:v>3096.87</c:v>
                </c:pt>
                <c:pt idx="27">
                  <c:v>3104.44</c:v>
                </c:pt>
                <c:pt idx="28">
                  <c:v>3113.9050000000002</c:v>
                </c:pt>
                <c:pt idx="29">
                  <c:v>3123.37</c:v>
                </c:pt>
                <c:pt idx="30">
                  <c:v>3128.6080000000002</c:v>
                </c:pt>
                <c:pt idx="31">
                  <c:v>3134.72</c:v>
                </c:pt>
                <c:pt idx="32">
                  <c:v>3135.5819999999999</c:v>
                </c:pt>
                <c:pt idx="33">
                  <c:v>3136.444</c:v>
                </c:pt>
                <c:pt idx="34">
                  <c:v>3138.1669999999999</c:v>
                </c:pt>
                <c:pt idx="35">
                  <c:v>3139.7469999999998</c:v>
                </c:pt>
                <c:pt idx="36">
                  <c:v>3141.614</c:v>
                </c:pt>
                <c:pt idx="37">
                  <c:v>3143.337</c:v>
                </c:pt>
                <c:pt idx="38">
                  <c:v>3145.06</c:v>
                </c:pt>
                <c:pt idx="39">
                  <c:v>3167.212</c:v>
                </c:pt>
                <c:pt idx="40">
                  <c:v>3187.66</c:v>
                </c:pt>
                <c:pt idx="41">
                  <c:v>3194.5830000000001</c:v>
                </c:pt>
                <c:pt idx="42">
                  <c:v>3206.6979999999999</c:v>
                </c:pt>
                <c:pt idx="43">
                  <c:v>3218.8130000000001</c:v>
                </c:pt>
                <c:pt idx="44">
                  <c:v>3230.48</c:v>
                </c:pt>
                <c:pt idx="45">
                  <c:v>3231.5839999999998</c:v>
                </c:pt>
                <c:pt idx="46">
                  <c:v>3232.7669999999998</c:v>
                </c:pt>
                <c:pt idx="47">
                  <c:v>3233.87</c:v>
                </c:pt>
                <c:pt idx="48">
                  <c:v>3242.47</c:v>
                </c:pt>
                <c:pt idx="49">
                  <c:v>3249.24</c:v>
                </c:pt>
                <c:pt idx="50">
                  <c:v>3256.01</c:v>
                </c:pt>
                <c:pt idx="51">
                  <c:v>3264.78</c:v>
                </c:pt>
                <c:pt idx="52">
                  <c:v>3272.93</c:v>
                </c:pt>
                <c:pt idx="53">
                  <c:v>3296.75</c:v>
                </c:pt>
                <c:pt idx="54">
                  <c:v>3320.57</c:v>
                </c:pt>
                <c:pt idx="55">
                  <c:v>3324.145</c:v>
                </c:pt>
                <c:pt idx="56">
                  <c:v>3328.37</c:v>
                </c:pt>
                <c:pt idx="57">
                  <c:v>3334.4560000000001</c:v>
                </c:pt>
                <c:pt idx="58">
                  <c:v>3339.6729999999998</c:v>
                </c:pt>
                <c:pt idx="59">
                  <c:v>3357.4969999999998</c:v>
                </c:pt>
                <c:pt idx="60">
                  <c:v>3363.5830000000001</c:v>
                </c:pt>
                <c:pt idx="61">
                  <c:v>3369.67</c:v>
                </c:pt>
                <c:pt idx="62">
                  <c:v>3375.3919999999998</c:v>
                </c:pt>
                <c:pt idx="63">
                  <c:v>3382.5445</c:v>
                </c:pt>
                <c:pt idx="64">
                  <c:v>3392.0814999999998</c:v>
                </c:pt>
                <c:pt idx="65">
                  <c:v>3398.28</c:v>
                </c:pt>
                <c:pt idx="66">
                  <c:v>3402.6610000000001</c:v>
                </c:pt>
                <c:pt idx="67">
                  <c:v>3406.73</c:v>
                </c:pt>
                <c:pt idx="68">
                  <c:v>3414.6640000000002</c:v>
                </c:pt>
                <c:pt idx="69">
                  <c:v>3422.0309999999999</c:v>
                </c:pt>
                <c:pt idx="70">
                  <c:v>3429.9650000000001</c:v>
                </c:pt>
                <c:pt idx="71">
                  <c:v>3437.8989999999999</c:v>
                </c:pt>
                <c:pt idx="72">
                  <c:v>3445.2660000000001</c:v>
                </c:pt>
                <c:pt idx="73">
                  <c:v>3453.2</c:v>
                </c:pt>
                <c:pt idx="74">
                  <c:v>3457.5810000000001</c:v>
                </c:pt>
                <c:pt idx="75">
                  <c:v>3461.65</c:v>
                </c:pt>
                <c:pt idx="76">
                  <c:v>3465.88</c:v>
                </c:pt>
              </c:numCache>
            </c:numRef>
          </c:cat>
          <c:val>
            <c:numRef>
              <c:f>'Count Data'!$D$121:$CB$121</c:f>
              <c:numCache>
                <c:formatCode>General</c:formatCode>
                <c:ptCount val="77"/>
                <c:pt idx="0">
                  <c:v>76</c:v>
                </c:pt>
                <c:pt idx="1">
                  <c:v>82</c:v>
                </c:pt>
                <c:pt idx="2">
                  <c:v>70</c:v>
                </c:pt>
                <c:pt idx="3">
                  <c:v>86</c:v>
                </c:pt>
                <c:pt idx="4">
                  <c:v>71</c:v>
                </c:pt>
                <c:pt idx="5">
                  <c:v>49</c:v>
                </c:pt>
                <c:pt idx="6">
                  <c:v>55</c:v>
                </c:pt>
                <c:pt idx="7">
                  <c:v>73</c:v>
                </c:pt>
                <c:pt idx="8">
                  <c:v>75</c:v>
                </c:pt>
                <c:pt idx="9">
                  <c:v>65</c:v>
                </c:pt>
                <c:pt idx="10">
                  <c:v>39</c:v>
                </c:pt>
                <c:pt idx="11">
                  <c:v>74</c:v>
                </c:pt>
                <c:pt idx="12">
                  <c:v>28</c:v>
                </c:pt>
                <c:pt idx="13">
                  <c:v>57</c:v>
                </c:pt>
                <c:pt idx="14">
                  <c:v>69</c:v>
                </c:pt>
                <c:pt idx="15">
                  <c:v>76</c:v>
                </c:pt>
                <c:pt idx="16">
                  <c:v>33</c:v>
                </c:pt>
                <c:pt idx="17">
                  <c:v>41</c:v>
                </c:pt>
                <c:pt idx="18">
                  <c:v>57</c:v>
                </c:pt>
                <c:pt idx="19">
                  <c:v>41</c:v>
                </c:pt>
                <c:pt idx="20">
                  <c:v>51</c:v>
                </c:pt>
                <c:pt idx="21">
                  <c:v>44</c:v>
                </c:pt>
                <c:pt idx="22">
                  <c:v>51</c:v>
                </c:pt>
                <c:pt idx="23">
                  <c:v>56</c:v>
                </c:pt>
                <c:pt idx="24">
                  <c:v>37</c:v>
                </c:pt>
                <c:pt idx="25">
                  <c:v>53</c:v>
                </c:pt>
                <c:pt idx="26">
                  <c:v>79</c:v>
                </c:pt>
                <c:pt idx="27">
                  <c:v>81</c:v>
                </c:pt>
                <c:pt idx="28">
                  <c:v>61</c:v>
                </c:pt>
                <c:pt idx="29">
                  <c:v>96</c:v>
                </c:pt>
                <c:pt idx="30">
                  <c:v>105</c:v>
                </c:pt>
                <c:pt idx="31">
                  <c:v>74</c:v>
                </c:pt>
                <c:pt idx="32">
                  <c:v>85</c:v>
                </c:pt>
                <c:pt idx="33">
                  <c:v>52</c:v>
                </c:pt>
                <c:pt idx="34">
                  <c:v>86</c:v>
                </c:pt>
                <c:pt idx="35">
                  <c:v>27</c:v>
                </c:pt>
                <c:pt idx="36">
                  <c:v>100</c:v>
                </c:pt>
                <c:pt idx="37">
                  <c:v>91</c:v>
                </c:pt>
                <c:pt idx="38">
                  <c:v>58</c:v>
                </c:pt>
                <c:pt idx="39">
                  <c:v>56</c:v>
                </c:pt>
                <c:pt idx="40">
                  <c:v>50</c:v>
                </c:pt>
                <c:pt idx="41">
                  <c:v>82</c:v>
                </c:pt>
                <c:pt idx="42">
                  <c:v>81</c:v>
                </c:pt>
                <c:pt idx="43">
                  <c:v>45</c:v>
                </c:pt>
                <c:pt idx="44">
                  <c:v>97</c:v>
                </c:pt>
                <c:pt idx="45">
                  <c:v>44</c:v>
                </c:pt>
                <c:pt idx="46">
                  <c:v>106</c:v>
                </c:pt>
                <c:pt idx="47">
                  <c:v>67</c:v>
                </c:pt>
                <c:pt idx="48">
                  <c:v>106</c:v>
                </c:pt>
                <c:pt idx="49">
                  <c:v>76</c:v>
                </c:pt>
                <c:pt idx="50">
                  <c:v>106</c:v>
                </c:pt>
                <c:pt idx="51">
                  <c:v>122</c:v>
                </c:pt>
                <c:pt idx="52">
                  <c:v>78</c:v>
                </c:pt>
                <c:pt idx="53">
                  <c:v>90</c:v>
                </c:pt>
                <c:pt idx="54">
                  <c:v>105</c:v>
                </c:pt>
                <c:pt idx="55">
                  <c:v>142</c:v>
                </c:pt>
                <c:pt idx="56">
                  <c:v>34</c:v>
                </c:pt>
                <c:pt idx="57">
                  <c:v>69</c:v>
                </c:pt>
                <c:pt idx="58">
                  <c:v>118</c:v>
                </c:pt>
                <c:pt idx="59">
                  <c:v>174</c:v>
                </c:pt>
                <c:pt idx="60">
                  <c:v>85</c:v>
                </c:pt>
                <c:pt idx="61">
                  <c:v>115</c:v>
                </c:pt>
                <c:pt idx="62">
                  <c:v>146</c:v>
                </c:pt>
                <c:pt idx="63">
                  <c:v>73</c:v>
                </c:pt>
                <c:pt idx="64">
                  <c:v>108</c:v>
                </c:pt>
                <c:pt idx="65">
                  <c:v>141</c:v>
                </c:pt>
                <c:pt idx="66">
                  <c:v>73</c:v>
                </c:pt>
                <c:pt idx="67">
                  <c:v>87</c:v>
                </c:pt>
                <c:pt idx="68">
                  <c:v>116</c:v>
                </c:pt>
                <c:pt idx="69">
                  <c:v>79</c:v>
                </c:pt>
                <c:pt idx="70">
                  <c:v>77</c:v>
                </c:pt>
                <c:pt idx="71">
                  <c:v>45</c:v>
                </c:pt>
                <c:pt idx="72">
                  <c:v>56</c:v>
                </c:pt>
                <c:pt idx="73">
                  <c:v>66</c:v>
                </c:pt>
                <c:pt idx="74">
                  <c:v>49</c:v>
                </c:pt>
                <c:pt idx="75">
                  <c:v>62</c:v>
                </c:pt>
                <c:pt idx="7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0E-4F96-8C45-6ADE70217CBA}"/>
            </c:ext>
          </c:extLst>
        </c:ser>
        <c:ser>
          <c:idx val="2"/>
          <c:order val="2"/>
          <c:spPr>
            <a:solidFill>
              <a:srgbClr val="00B0F0"/>
            </a:solidFill>
            <a:ln w="25400">
              <a:noFill/>
            </a:ln>
            <a:effectLst/>
          </c:spPr>
          <c:cat>
            <c:numRef>
              <c:f>'Count Data'!$D$6:$CB$6</c:f>
              <c:numCache>
                <c:formatCode>General</c:formatCode>
                <c:ptCount val="77"/>
                <c:pt idx="0">
                  <c:v>2975.01</c:v>
                </c:pt>
                <c:pt idx="1">
                  <c:v>2982.86</c:v>
                </c:pt>
                <c:pt idx="2">
                  <c:v>2988.2</c:v>
                </c:pt>
                <c:pt idx="3">
                  <c:v>2993.54</c:v>
                </c:pt>
                <c:pt idx="4">
                  <c:v>2998.88</c:v>
                </c:pt>
                <c:pt idx="5">
                  <c:v>3004.22</c:v>
                </c:pt>
                <c:pt idx="6">
                  <c:v>3009.56</c:v>
                </c:pt>
                <c:pt idx="7">
                  <c:v>3014.9</c:v>
                </c:pt>
                <c:pt idx="8">
                  <c:v>3028.6</c:v>
                </c:pt>
                <c:pt idx="9">
                  <c:v>3033.17</c:v>
                </c:pt>
                <c:pt idx="10">
                  <c:v>3037.74</c:v>
                </c:pt>
                <c:pt idx="11">
                  <c:v>3042.31</c:v>
                </c:pt>
                <c:pt idx="12">
                  <c:v>3046.88</c:v>
                </c:pt>
                <c:pt idx="13">
                  <c:v>3051.45</c:v>
                </c:pt>
                <c:pt idx="14">
                  <c:v>3053.6469999999999</c:v>
                </c:pt>
                <c:pt idx="15">
                  <c:v>3055.8440000000001</c:v>
                </c:pt>
                <c:pt idx="16">
                  <c:v>3058.0410000000002</c:v>
                </c:pt>
                <c:pt idx="17">
                  <c:v>3060.6030000000001</c:v>
                </c:pt>
                <c:pt idx="18">
                  <c:v>3062.8</c:v>
                </c:pt>
                <c:pt idx="19">
                  <c:v>3065.64</c:v>
                </c:pt>
                <c:pt idx="20">
                  <c:v>3068.48</c:v>
                </c:pt>
                <c:pt idx="21">
                  <c:v>3071.32</c:v>
                </c:pt>
                <c:pt idx="22">
                  <c:v>3074.16</c:v>
                </c:pt>
                <c:pt idx="23">
                  <c:v>3077.95</c:v>
                </c:pt>
                <c:pt idx="24">
                  <c:v>3084.2570000000001</c:v>
                </c:pt>
                <c:pt idx="25">
                  <c:v>3090.5639999999999</c:v>
                </c:pt>
                <c:pt idx="26">
                  <c:v>3096.87</c:v>
                </c:pt>
                <c:pt idx="27">
                  <c:v>3104.44</c:v>
                </c:pt>
                <c:pt idx="28">
                  <c:v>3113.9050000000002</c:v>
                </c:pt>
                <c:pt idx="29">
                  <c:v>3123.37</c:v>
                </c:pt>
                <c:pt idx="30">
                  <c:v>3128.6080000000002</c:v>
                </c:pt>
                <c:pt idx="31">
                  <c:v>3134.72</c:v>
                </c:pt>
                <c:pt idx="32">
                  <c:v>3135.5819999999999</c:v>
                </c:pt>
                <c:pt idx="33">
                  <c:v>3136.444</c:v>
                </c:pt>
                <c:pt idx="34">
                  <c:v>3138.1669999999999</c:v>
                </c:pt>
                <c:pt idx="35">
                  <c:v>3139.7469999999998</c:v>
                </c:pt>
                <c:pt idx="36">
                  <c:v>3141.614</c:v>
                </c:pt>
                <c:pt idx="37">
                  <c:v>3143.337</c:v>
                </c:pt>
                <c:pt idx="38">
                  <c:v>3145.06</c:v>
                </c:pt>
                <c:pt idx="39">
                  <c:v>3167.212</c:v>
                </c:pt>
                <c:pt idx="40">
                  <c:v>3187.66</c:v>
                </c:pt>
                <c:pt idx="41">
                  <c:v>3194.5830000000001</c:v>
                </c:pt>
                <c:pt idx="42">
                  <c:v>3206.6979999999999</c:v>
                </c:pt>
                <c:pt idx="43">
                  <c:v>3218.8130000000001</c:v>
                </c:pt>
                <c:pt idx="44">
                  <c:v>3230.48</c:v>
                </c:pt>
                <c:pt idx="45">
                  <c:v>3231.5839999999998</c:v>
                </c:pt>
                <c:pt idx="46">
                  <c:v>3232.7669999999998</c:v>
                </c:pt>
                <c:pt idx="47">
                  <c:v>3233.87</c:v>
                </c:pt>
                <c:pt idx="48">
                  <c:v>3242.47</c:v>
                </c:pt>
                <c:pt idx="49">
                  <c:v>3249.24</c:v>
                </c:pt>
                <c:pt idx="50">
                  <c:v>3256.01</c:v>
                </c:pt>
                <c:pt idx="51">
                  <c:v>3264.78</c:v>
                </c:pt>
                <c:pt idx="52">
                  <c:v>3272.93</c:v>
                </c:pt>
                <c:pt idx="53">
                  <c:v>3296.75</c:v>
                </c:pt>
                <c:pt idx="54">
                  <c:v>3320.57</c:v>
                </c:pt>
                <c:pt idx="55">
                  <c:v>3324.145</c:v>
                </c:pt>
                <c:pt idx="56">
                  <c:v>3328.37</c:v>
                </c:pt>
                <c:pt idx="57">
                  <c:v>3334.4560000000001</c:v>
                </c:pt>
                <c:pt idx="58">
                  <c:v>3339.6729999999998</c:v>
                </c:pt>
                <c:pt idx="59">
                  <c:v>3357.4969999999998</c:v>
                </c:pt>
                <c:pt idx="60">
                  <c:v>3363.5830000000001</c:v>
                </c:pt>
                <c:pt idx="61">
                  <c:v>3369.67</c:v>
                </c:pt>
                <c:pt idx="62">
                  <c:v>3375.3919999999998</c:v>
                </c:pt>
                <c:pt idx="63">
                  <c:v>3382.5445</c:v>
                </c:pt>
                <c:pt idx="64">
                  <c:v>3392.0814999999998</c:v>
                </c:pt>
                <c:pt idx="65">
                  <c:v>3398.28</c:v>
                </c:pt>
                <c:pt idx="66">
                  <c:v>3402.6610000000001</c:v>
                </c:pt>
                <c:pt idx="67">
                  <c:v>3406.73</c:v>
                </c:pt>
                <c:pt idx="68">
                  <c:v>3414.6640000000002</c:v>
                </c:pt>
                <c:pt idx="69">
                  <c:v>3422.0309999999999</c:v>
                </c:pt>
                <c:pt idx="70">
                  <c:v>3429.9650000000001</c:v>
                </c:pt>
                <c:pt idx="71">
                  <c:v>3437.8989999999999</c:v>
                </c:pt>
                <c:pt idx="72">
                  <c:v>3445.2660000000001</c:v>
                </c:pt>
                <c:pt idx="73">
                  <c:v>3453.2</c:v>
                </c:pt>
                <c:pt idx="74">
                  <c:v>3457.5810000000001</c:v>
                </c:pt>
                <c:pt idx="75">
                  <c:v>3461.65</c:v>
                </c:pt>
                <c:pt idx="76">
                  <c:v>3465.88</c:v>
                </c:pt>
              </c:numCache>
            </c:numRef>
          </c:cat>
          <c:val>
            <c:numRef>
              <c:f>'Count Data'!$D$122:$CB$122</c:f>
              <c:numCache>
                <c:formatCode>General</c:formatCode>
                <c:ptCount val="77"/>
                <c:pt idx="0">
                  <c:v>99</c:v>
                </c:pt>
                <c:pt idx="1">
                  <c:v>82</c:v>
                </c:pt>
                <c:pt idx="2">
                  <c:v>121</c:v>
                </c:pt>
                <c:pt idx="3">
                  <c:v>123</c:v>
                </c:pt>
                <c:pt idx="4">
                  <c:v>127</c:v>
                </c:pt>
                <c:pt idx="5">
                  <c:v>106</c:v>
                </c:pt>
                <c:pt idx="6">
                  <c:v>115</c:v>
                </c:pt>
                <c:pt idx="7">
                  <c:v>153</c:v>
                </c:pt>
                <c:pt idx="8">
                  <c:v>139</c:v>
                </c:pt>
                <c:pt idx="9">
                  <c:v>131</c:v>
                </c:pt>
                <c:pt idx="10">
                  <c:v>105</c:v>
                </c:pt>
                <c:pt idx="11">
                  <c:v>86</c:v>
                </c:pt>
                <c:pt idx="12">
                  <c:v>75</c:v>
                </c:pt>
                <c:pt idx="13">
                  <c:v>142</c:v>
                </c:pt>
                <c:pt idx="14">
                  <c:v>58</c:v>
                </c:pt>
                <c:pt idx="15">
                  <c:v>115</c:v>
                </c:pt>
                <c:pt idx="16">
                  <c:v>174</c:v>
                </c:pt>
                <c:pt idx="17">
                  <c:v>116</c:v>
                </c:pt>
                <c:pt idx="18">
                  <c:v>128</c:v>
                </c:pt>
                <c:pt idx="19">
                  <c:v>141</c:v>
                </c:pt>
                <c:pt idx="20">
                  <c:v>131</c:v>
                </c:pt>
                <c:pt idx="21">
                  <c:v>114</c:v>
                </c:pt>
                <c:pt idx="22">
                  <c:v>161</c:v>
                </c:pt>
                <c:pt idx="23">
                  <c:v>124</c:v>
                </c:pt>
                <c:pt idx="24">
                  <c:v>80</c:v>
                </c:pt>
                <c:pt idx="25">
                  <c:v>173</c:v>
                </c:pt>
                <c:pt idx="26">
                  <c:v>114</c:v>
                </c:pt>
                <c:pt idx="27">
                  <c:v>104</c:v>
                </c:pt>
                <c:pt idx="28">
                  <c:v>105</c:v>
                </c:pt>
                <c:pt idx="29">
                  <c:v>154</c:v>
                </c:pt>
                <c:pt idx="30">
                  <c:v>169</c:v>
                </c:pt>
                <c:pt idx="31">
                  <c:v>109</c:v>
                </c:pt>
                <c:pt idx="32">
                  <c:v>138</c:v>
                </c:pt>
                <c:pt idx="33">
                  <c:v>160</c:v>
                </c:pt>
                <c:pt idx="34">
                  <c:v>123</c:v>
                </c:pt>
                <c:pt idx="35">
                  <c:v>148</c:v>
                </c:pt>
                <c:pt idx="36">
                  <c:v>121</c:v>
                </c:pt>
                <c:pt idx="37">
                  <c:v>123</c:v>
                </c:pt>
                <c:pt idx="38">
                  <c:v>117</c:v>
                </c:pt>
                <c:pt idx="39">
                  <c:v>81</c:v>
                </c:pt>
                <c:pt idx="40">
                  <c:v>76</c:v>
                </c:pt>
                <c:pt idx="41">
                  <c:v>124</c:v>
                </c:pt>
                <c:pt idx="42">
                  <c:v>140</c:v>
                </c:pt>
                <c:pt idx="43">
                  <c:v>124</c:v>
                </c:pt>
                <c:pt idx="44">
                  <c:v>174</c:v>
                </c:pt>
                <c:pt idx="45">
                  <c:v>114</c:v>
                </c:pt>
                <c:pt idx="46">
                  <c:v>113</c:v>
                </c:pt>
                <c:pt idx="47">
                  <c:v>125</c:v>
                </c:pt>
                <c:pt idx="48">
                  <c:v>132</c:v>
                </c:pt>
                <c:pt idx="49">
                  <c:v>99</c:v>
                </c:pt>
                <c:pt idx="50">
                  <c:v>175</c:v>
                </c:pt>
                <c:pt idx="51">
                  <c:v>153</c:v>
                </c:pt>
                <c:pt idx="52">
                  <c:v>144</c:v>
                </c:pt>
                <c:pt idx="53">
                  <c:v>93</c:v>
                </c:pt>
                <c:pt idx="54">
                  <c:v>127</c:v>
                </c:pt>
                <c:pt idx="55">
                  <c:v>166</c:v>
                </c:pt>
                <c:pt idx="56">
                  <c:v>180</c:v>
                </c:pt>
                <c:pt idx="57">
                  <c:v>180</c:v>
                </c:pt>
                <c:pt idx="58">
                  <c:v>149</c:v>
                </c:pt>
                <c:pt idx="59">
                  <c:v>250</c:v>
                </c:pt>
                <c:pt idx="60">
                  <c:v>98</c:v>
                </c:pt>
                <c:pt idx="61">
                  <c:v>127</c:v>
                </c:pt>
                <c:pt idx="62">
                  <c:v>147</c:v>
                </c:pt>
                <c:pt idx="63">
                  <c:v>122</c:v>
                </c:pt>
                <c:pt idx="64">
                  <c:v>158</c:v>
                </c:pt>
                <c:pt idx="65">
                  <c:v>271</c:v>
                </c:pt>
                <c:pt idx="66">
                  <c:v>88</c:v>
                </c:pt>
                <c:pt idx="67">
                  <c:v>107</c:v>
                </c:pt>
                <c:pt idx="68">
                  <c:v>143</c:v>
                </c:pt>
                <c:pt idx="69">
                  <c:v>125</c:v>
                </c:pt>
                <c:pt idx="70">
                  <c:v>182</c:v>
                </c:pt>
                <c:pt idx="71">
                  <c:v>191</c:v>
                </c:pt>
                <c:pt idx="72">
                  <c:v>248</c:v>
                </c:pt>
                <c:pt idx="73">
                  <c:v>213</c:v>
                </c:pt>
                <c:pt idx="74">
                  <c:v>154</c:v>
                </c:pt>
                <c:pt idx="75">
                  <c:v>234</c:v>
                </c:pt>
                <c:pt idx="76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0E-4F96-8C45-6ADE70217CBA}"/>
            </c:ext>
          </c:extLst>
        </c:ser>
        <c:ser>
          <c:idx val="3"/>
          <c:order val="3"/>
          <c:spPr>
            <a:solidFill>
              <a:srgbClr val="0070C0"/>
            </a:solidFill>
            <a:ln w="25400">
              <a:noFill/>
            </a:ln>
            <a:effectLst/>
          </c:spPr>
          <c:cat>
            <c:strRef>
              <c:f>'Count Data'!$C$6:$CB$6</c:f>
              <c:strCache>
                <c:ptCount val="78"/>
                <c:pt idx="0">
                  <c:v>Age (LRO4)</c:v>
                </c:pt>
                <c:pt idx="1">
                  <c:v>2975.01</c:v>
                </c:pt>
                <c:pt idx="2">
                  <c:v>2982.86</c:v>
                </c:pt>
                <c:pt idx="3">
                  <c:v>2988.2</c:v>
                </c:pt>
                <c:pt idx="4">
                  <c:v>2993.54</c:v>
                </c:pt>
                <c:pt idx="5">
                  <c:v>2998.88</c:v>
                </c:pt>
                <c:pt idx="6">
                  <c:v>3004.22</c:v>
                </c:pt>
                <c:pt idx="7">
                  <c:v>3009.56</c:v>
                </c:pt>
                <c:pt idx="8">
                  <c:v>3014.9</c:v>
                </c:pt>
                <c:pt idx="9">
                  <c:v>3028.6</c:v>
                </c:pt>
                <c:pt idx="10">
                  <c:v>3033.17</c:v>
                </c:pt>
                <c:pt idx="11">
                  <c:v>3037.74</c:v>
                </c:pt>
                <c:pt idx="12">
                  <c:v>3042.31</c:v>
                </c:pt>
                <c:pt idx="13">
                  <c:v>3046.88</c:v>
                </c:pt>
                <c:pt idx="14">
                  <c:v>3051.45</c:v>
                </c:pt>
                <c:pt idx="15">
                  <c:v>3053.647</c:v>
                </c:pt>
                <c:pt idx="16">
                  <c:v>3055.844</c:v>
                </c:pt>
                <c:pt idx="17">
                  <c:v>3058.041</c:v>
                </c:pt>
                <c:pt idx="18">
                  <c:v>3060.603</c:v>
                </c:pt>
                <c:pt idx="19">
                  <c:v>3062.8</c:v>
                </c:pt>
                <c:pt idx="20">
                  <c:v>3065.64</c:v>
                </c:pt>
                <c:pt idx="21">
                  <c:v>3068.48</c:v>
                </c:pt>
                <c:pt idx="22">
                  <c:v>3071.32</c:v>
                </c:pt>
                <c:pt idx="23">
                  <c:v>3074.16</c:v>
                </c:pt>
                <c:pt idx="24">
                  <c:v>3077.95</c:v>
                </c:pt>
                <c:pt idx="25">
                  <c:v>3084.257</c:v>
                </c:pt>
                <c:pt idx="26">
                  <c:v>3090.564</c:v>
                </c:pt>
                <c:pt idx="27">
                  <c:v>3096.87</c:v>
                </c:pt>
                <c:pt idx="28">
                  <c:v>3104.44</c:v>
                </c:pt>
                <c:pt idx="29">
                  <c:v>3113.905</c:v>
                </c:pt>
                <c:pt idx="30">
                  <c:v>3123.37</c:v>
                </c:pt>
                <c:pt idx="31">
                  <c:v>3128.608</c:v>
                </c:pt>
                <c:pt idx="32">
                  <c:v>3134.72</c:v>
                </c:pt>
                <c:pt idx="33">
                  <c:v>3135.582</c:v>
                </c:pt>
                <c:pt idx="34">
                  <c:v>3136.444</c:v>
                </c:pt>
                <c:pt idx="35">
                  <c:v>3138.167</c:v>
                </c:pt>
                <c:pt idx="36">
                  <c:v>3139.747</c:v>
                </c:pt>
                <c:pt idx="37">
                  <c:v>3141.614</c:v>
                </c:pt>
                <c:pt idx="38">
                  <c:v>3143.337</c:v>
                </c:pt>
                <c:pt idx="39">
                  <c:v>3145.06</c:v>
                </c:pt>
                <c:pt idx="40">
                  <c:v>3167.212</c:v>
                </c:pt>
                <c:pt idx="41">
                  <c:v>3187.66</c:v>
                </c:pt>
                <c:pt idx="42">
                  <c:v>3194.583</c:v>
                </c:pt>
                <c:pt idx="43">
                  <c:v>3206.698</c:v>
                </c:pt>
                <c:pt idx="44">
                  <c:v>3218.813</c:v>
                </c:pt>
                <c:pt idx="45">
                  <c:v>3230.48</c:v>
                </c:pt>
                <c:pt idx="46">
                  <c:v>3231.584</c:v>
                </c:pt>
                <c:pt idx="47">
                  <c:v>3232.767</c:v>
                </c:pt>
                <c:pt idx="48">
                  <c:v>3233.87</c:v>
                </c:pt>
                <c:pt idx="49">
                  <c:v>3242.47</c:v>
                </c:pt>
                <c:pt idx="50">
                  <c:v>3249.24</c:v>
                </c:pt>
                <c:pt idx="51">
                  <c:v>3256.01</c:v>
                </c:pt>
                <c:pt idx="52">
                  <c:v>3264.78</c:v>
                </c:pt>
                <c:pt idx="53">
                  <c:v>3272.93</c:v>
                </c:pt>
                <c:pt idx="54">
                  <c:v>3296.75</c:v>
                </c:pt>
                <c:pt idx="55">
                  <c:v>3320.57</c:v>
                </c:pt>
                <c:pt idx="56">
                  <c:v>3324.145</c:v>
                </c:pt>
                <c:pt idx="57">
                  <c:v>3328.37</c:v>
                </c:pt>
                <c:pt idx="58">
                  <c:v>3334.456</c:v>
                </c:pt>
                <c:pt idx="59">
                  <c:v>3339.673</c:v>
                </c:pt>
                <c:pt idx="60">
                  <c:v>3357.497</c:v>
                </c:pt>
                <c:pt idx="61">
                  <c:v>3363.583</c:v>
                </c:pt>
                <c:pt idx="62">
                  <c:v>3369.67</c:v>
                </c:pt>
                <c:pt idx="63">
                  <c:v>3375.392</c:v>
                </c:pt>
                <c:pt idx="64">
                  <c:v>3382.5445</c:v>
                </c:pt>
                <c:pt idx="65">
                  <c:v>3392.0815</c:v>
                </c:pt>
                <c:pt idx="66">
                  <c:v>3398.28</c:v>
                </c:pt>
                <c:pt idx="67">
                  <c:v>3402.661</c:v>
                </c:pt>
                <c:pt idx="68">
                  <c:v>3406.73</c:v>
                </c:pt>
                <c:pt idx="69">
                  <c:v>3414.664</c:v>
                </c:pt>
                <c:pt idx="70">
                  <c:v>3422.031</c:v>
                </c:pt>
                <c:pt idx="71">
                  <c:v>3429.965</c:v>
                </c:pt>
                <c:pt idx="72">
                  <c:v>3437.899</c:v>
                </c:pt>
                <c:pt idx="73">
                  <c:v>3445.266</c:v>
                </c:pt>
                <c:pt idx="74">
                  <c:v>3453.2</c:v>
                </c:pt>
                <c:pt idx="75">
                  <c:v>3457.581</c:v>
                </c:pt>
                <c:pt idx="76">
                  <c:v>3461.65</c:v>
                </c:pt>
                <c:pt idx="77">
                  <c:v>3465.88</c:v>
                </c:pt>
              </c:strCache>
            </c:strRef>
          </c:cat>
          <c:val>
            <c:numRef>
              <c:f>'Count Data'!$D$123:$CB$123</c:f>
              <c:numCache>
                <c:formatCode>General</c:formatCode>
                <c:ptCount val="77"/>
                <c:pt idx="0">
                  <c:v>42</c:v>
                </c:pt>
                <c:pt idx="1">
                  <c:v>45</c:v>
                </c:pt>
                <c:pt idx="2">
                  <c:v>27</c:v>
                </c:pt>
                <c:pt idx="3">
                  <c:v>20</c:v>
                </c:pt>
                <c:pt idx="4">
                  <c:v>40</c:v>
                </c:pt>
                <c:pt idx="5">
                  <c:v>25</c:v>
                </c:pt>
                <c:pt idx="6">
                  <c:v>22</c:v>
                </c:pt>
                <c:pt idx="7">
                  <c:v>22</c:v>
                </c:pt>
                <c:pt idx="8">
                  <c:v>38</c:v>
                </c:pt>
                <c:pt idx="9">
                  <c:v>26</c:v>
                </c:pt>
                <c:pt idx="10">
                  <c:v>39</c:v>
                </c:pt>
                <c:pt idx="11">
                  <c:v>34</c:v>
                </c:pt>
                <c:pt idx="12">
                  <c:v>24</c:v>
                </c:pt>
                <c:pt idx="13">
                  <c:v>13</c:v>
                </c:pt>
                <c:pt idx="14">
                  <c:v>16</c:v>
                </c:pt>
                <c:pt idx="15">
                  <c:v>22</c:v>
                </c:pt>
                <c:pt idx="16">
                  <c:v>8</c:v>
                </c:pt>
                <c:pt idx="17">
                  <c:v>18</c:v>
                </c:pt>
                <c:pt idx="18">
                  <c:v>23</c:v>
                </c:pt>
                <c:pt idx="19">
                  <c:v>10</c:v>
                </c:pt>
                <c:pt idx="20">
                  <c:v>9</c:v>
                </c:pt>
                <c:pt idx="21">
                  <c:v>22</c:v>
                </c:pt>
                <c:pt idx="22">
                  <c:v>34</c:v>
                </c:pt>
                <c:pt idx="23">
                  <c:v>8</c:v>
                </c:pt>
                <c:pt idx="24">
                  <c:v>23</c:v>
                </c:pt>
                <c:pt idx="25">
                  <c:v>27</c:v>
                </c:pt>
                <c:pt idx="26">
                  <c:v>32</c:v>
                </c:pt>
                <c:pt idx="27">
                  <c:v>42</c:v>
                </c:pt>
                <c:pt idx="28">
                  <c:v>21</c:v>
                </c:pt>
                <c:pt idx="29">
                  <c:v>27</c:v>
                </c:pt>
                <c:pt idx="30">
                  <c:v>33</c:v>
                </c:pt>
                <c:pt idx="31">
                  <c:v>29</c:v>
                </c:pt>
                <c:pt idx="32">
                  <c:v>44</c:v>
                </c:pt>
                <c:pt idx="33">
                  <c:v>35</c:v>
                </c:pt>
                <c:pt idx="34">
                  <c:v>24</c:v>
                </c:pt>
                <c:pt idx="35">
                  <c:v>16</c:v>
                </c:pt>
                <c:pt idx="36">
                  <c:v>32</c:v>
                </c:pt>
                <c:pt idx="37">
                  <c:v>30</c:v>
                </c:pt>
                <c:pt idx="38">
                  <c:v>31</c:v>
                </c:pt>
                <c:pt idx="39">
                  <c:v>35</c:v>
                </c:pt>
                <c:pt idx="40">
                  <c:v>34</c:v>
                </c:pt>
                <c:pt idx="41">
                  <c:v>23</c:v>
                </c:pt>
                <c:pt idx="42">
                  <c:v>26</c:v>
                </c:pt>
                <c:pt idx="43">
                  <c:v>28</c:v>
                </c:pt>
                <c:pt idx="44">
                  <c:v>38</c:v>
                </c:pt>
                <c:pt idx="45">
                  <c:v>15</c:v>
                </c:pt>
                <c:pt idx="46">
                  <c:v>31</c:v>
                </c:pt>
                <c:pt idx="47">
                  <c:v>10</c:v>
                </c:pt>
                <c:pt idx="48">
                  <c:v>19</c:v>
                </c:pt>
                <c:pt idx="49">
                  <c:v>39</c:v>
                </c:pt>
                <c:pt idx="50">
                  <c:v>27</c:v>
                </c:pt>
                <c:pt idx="51">
                  <c:v>54</c:v>
                </c:pt>
                <c:pt idx="52">
                  <c:v>26</c:v>
                </c:pt>
                <c:pt idx="53">
                  <c:v>25</c:v>
                </c:pt>
                <c:pt idx="54">
                  <c:v>37</c:v>
                </c:pt>
                <c:pt idx="55">
                  <c:v>30</c:v>
                </c:pt>
                <c:pt idx="56">
                  <c:v>14</c:v>
                </c:pt>
                <c:pt idx="57">
                  <c:v>12</c:v>
                </c:pt>
                <c:pt idx="58">
                  <c:v>22</c:v>
                </c:pt>
                <c:pt idx="59">
                  <c:v>26</c:v>
                </c:pt>
                <c:pt idx="60">
                  <c:v>17</c:v>
                </c:pt>
                <c:pt idx="61">
                  <c:v>33</c:v>
                </c:pt>
                <c:pt idx="62">
                  <c:v>43</c:v>
                </c:pt>
                <c:pt idx="63">
                  <c:v>18</c:v>
                </c:pt>
                <c:pt idx="64">
                  <c:v>13</c:v>
                </c:pt>
                <c:pt idx="65">
                  <c:v>44</c:v>
                </c:pt>
                <c:pt idx="66">
                  <c:v>29</c:v>
                </c:pt>
                <c:pt idx="67">
                  <c:v>18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8</c:v>
                </c:pt>
                <c:pt idx="72">
                  <c:v>7</c:v>
                </c:pt>
                <c:pt idx="73">
                  <c:v>18</c:v>
                </c:pt>
                <c:pt idx="74">
                  <c:v>15</c:v>
                </c:pt>
                <c:pt idx="75">
                  <c:v>11</c:v>
                </c:pt>
                <c:pt idx="7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0E-4F96-8C45-6ADE70217CBA}"/>
            </c:ext>
          </c:extLst>
        </c:ser>
        <c:ser>
          <c:idx val="4"/>
          <c:order val="4"/>
          <c:spPr>
            <a:solidFill>
              <a:srgbClr val="FFFF00"/>
            </a:solidFill>
            <a:ln w="25400">
              <a:noFill/>
            </a:ln>
            <a:effectLst/>
          </c:spPr>
          <c:cat>
            <c:numRef>
              <c:f>'Count Data'!$D$6:$CB$6</c:f>
              <c:numCache>
                <c:formatCode>General</c:formatCode>
                <c:ptCount val="77"/>
                <c:pt idx="0">
                  <c:v>2975.01</c:v>
                </c:pt>
                <c:pt idx="1">
                  <c:v>2982.86</c:v>
                </c:pt>
                <c:pt idx="2">
                  <c:v>2988.2</c:v>
                </c:pt>
                <c:pt idx="3">
                  <c:v>2993.54</c:v>
                </c:pt>
                <c:pt idx="4">
                  <c:v>2998.88</c:v>
                </c:pt>
                <c:pt idx="5">
                  <c:v>3004.22</c:v>
                </c:pt>
                <c:pt idx="6">
                  <c:v>3009.56</c:v>
                </c:pt>
                <c:pt idx="7">
                  <c:v>3014.9</c:v>
                </c:pt>
                <c:pt idx="8">
                  <c:v>3028.6</c:v>
                </c:pt>
                <c:pt idx="9">
                  <c:v>3033.17</c:v>
                </c:pt>
                <c:pt idx="10">
                  <c:v>3037.74</c:v>
                </c:pt>
                <c:pt idx="11">
                  <c:v>3042.31</c:v>
                </c:pt>
                <c:pt idx="12">
                  <c:v>3046.88</c:v>
                </c:pt>
                <c:pt idx="13">
                  <c:v>3051.45</c:v>
                </c:pt>
                <c:pt idx="14">
                  <c:v>3053.6469999999999</c:v>
                </c:pt>
                <c:pt idx="15">
                  <c:v>3055.8440000000001</c:v>
                </c:pt>
                <c:pt idx="16">
                  <c:v>3058.0410000000002</c:v>
                </c:pt>
                <c:pt idx="17">
                  <c:v>3060.6030000000001</c:v>
                </c:pt>
                <c:pt idx="18">
                  <c:v>3062.8</c:v>
                </c:pt>
                <c:pt idx="19">
                  <c:v>3065.64</c:v>
                </c:pt>
                <c:pt idx="20">
                  <c:v>3068.48</c:v>
                </c:pt>
                <c:pt idx="21">
                  <c:v>3071.32</c:v>
                </c:pt>
                <c:pt idx="22">
                  <c:v>3074.16</c:v>
                </c:pt>
                <c:pt idx="23">
                  <c:v>3077.95</c:v>
                </c:pt>
                <c:pt idx="24">
                  <c:v>3084.2570000000001</c:v>
                </c:pt>
                <c:pt idx="25">
                  <c:v>3090.5639999999999</c:v>
                </c:pt>
                <c:pt idx="26">
                  <c:v>3096.87</c:v>
                </c:pt>
                <c:pt idx="27">
                  <c:v>3104.44</c:v>
                </c:pt>
                <c:pt idx="28">
                  <c:v>3113.9050000000002</c:v>
                </c:pt>
                <c:pt idx="29">
                  <c:v>3123.37</c:v>
                </c:pt>
                <c:pt idx="30">
                  <c:v>3128.6080000000002</c:v>
                </c:pt>
                <c:pt idx="31">
                  <c:v>3134.72</c:v>
                </c:pt>
                <c:pt idx="32">
                  <c:v>3135.5819999999999</c:v>
                </c:pt>
                <c:pt idx="33">
                  <c:v>3136.444</c:v>
                </c:pt>
                <c:pt idx="34">
                  <c:v>3138.1669999999999</c:v>
                </c:pt>
                <c:pt idx="35">
                  <c:v>3139.7469999999998</c:v>
                </c:pt>
                <c:pt idx="36">
                  <c:v>3141.614</c:v>
                </c:pt>
                <c:pt idx="37">
                  <c:v>3143.337</c:v>
                </c:pt>
                <c:pt idx="38">
                  <c:v>3145.06</c:v>
                </c:pt>
                <c:pt idx="39">
                  <c:v>3167.212</c:v>
                </c:pt>
                <c:pt idx="40">
                  <c:v>3187.66</c:v>
                </c:pt>
                <c:pt idx="41">
                  <c:v>3194.5830000000001</c:v>
                </c:pt>
                <c:pt idx="42">
                  <c:v>3206.6979999999999</c:v>
                </c:pt>
                <c:pt idx="43">
                  <c:v>3218.8130000000001</c:v>
                </c:pt>
                <c:pt idx="44">
                  <c:v>3230.48</c:v>
                </c:pt>
                <c:pt idx="45">
                  <c:v>3231.5839999999998</c:v>
                </c:pt>
                <c:pt idx="46">
                  <c:v>3232.7669999999998</c:v>
                </c:pt>
                <c:pt idx="47">
                  <c:v>3233.87</c:v>
                </c:pt>
                <c:pt idx="48">
                  <c:v>3242.47</c:v>
                </c:pt>
                <c:pt idx="49">
                  <c:v>3249.24</c:v>
                </c:pt>
                <c:pt idx="50">
                  <c:v>3256.01</c:v>
                </c:pt>
                <c:pt idx="51">
                  <c:v>3264.78</c:v>
                </c:pt>
                <c:pt idx="52">
                  <c:v>3272.93</c:v>
                </c:pt>
                <c:pt idx="53">
                  <c:v>3296.75</c:v>
                </c:pt>
                <c:pt idx="54">
                  <c:v>3320.57</c:v>
                </c:pt>
                <c:pt idx="55">
                  <c:v>3324.145</c:v>
                </c:pt>
                <c:pt idx="56">
                  <c:v>3328.37</c:v>
                </c:pt>
                <c:pt idx="57">
                  <c:v>3334.4560000000001</c:v>
                </c:pt>
                <c:pt idx="58">
                  <c:v>3339.6729999999998</c:v>
                </c:pt>
                <c:pt idx="59">
                  <c:v>3357.4969999999998</c:v>
                </c:pt>
                <c:pt idx="60">
                  <c:v>3363.5830000000001</c:v>
                </c:pt>
                <c:pt idx="61">
                  <c:v>3369.67</c:v>
                </c:pt>
                <c:pt idx="62">
                  <c:v>3375.3919999999998</c:v>
                </c:pt>
                <c:pt idx="63">
                  <c:v>3382.5445</c:v>
                </c:pt>
                <c:pt idx="64">
                  <c:v>3392.0814999999998</c:v>
                </c:pt>
                <c:pt idx="65">
                  <c:v>3398.28</c:v>
                </c:pt>
                <c:pt idx="66">
                  <c:v>3402.6610000000001</c:v>
                </c:pt>
                <c:pt idx="67">
                  <c:v>3406.73</c:v>
                </c:pt>
                <c:pt idx="68">
                  <c:v>3414.6640000000002</c:v>
                </c:pt>
                <c:pt idx="69">
                  <c:v>3422.0309999999999</c:v>
                </c:pt>
                <c:pt idx="70">
                  <c:v>3429.9650000000001</c:v>
                </c:pt>
                <c:pt idx="71">
                  <c:v>3437.8989999999999</c:v>
                </c:pt>
                <c:pt idx="72">
                  <c:v>3445.2660000000001</c:v>
                </c:pt>
                <c:pt idx="73">
                  <c:v>3453.2</c:v>
                </c:pt>
                <c:pt idx="74">
                  <c:v>3457.5810000000001</c:v>
                </c:pt>
                <c:pt idx="75">
                  <c:v>3461.65</c:v>
                </c:pt>
                <c:pt idx="76">
                  <c:v>3465.88</c:v>
                </c:pt>
              </c:numCache>
            </c:numRef>
          </c:cat>
          <c:val>
            <c:numRef>
              <c:f>'Count Data'!$D$124:$CB$124</c:f>
              <c:numCache>
                <c:formatCode>General</c:formatCode>
                <c:ptCount val="77"/>
                <c:pt idx="0">
                  <c:v>4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</c:v>
                </c:pt>
                <c:pt idx="10">
                  <c:v>3</c:v>
                </c:pt>
                <c:pt idx="11">
                  <c:v>7</c:v>
                </c:pt>
                <c:pt idx="12">
                  <c:v>5</c:v>
                </c:pt>
                <c:pt idx="13">
                  <c:v>3</c:v>
                </c:pt>
                <c:pt idx="14">
                  <c:v>9</c:v>
                </c:pt>
                <c:pt idx="15">
                  <c:v>11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1</c:v>
                </c:pt>
                <c:pt idx="21">
                  <c:v>9</c:v>
                </c:pt>
                <c:pt idx="22">
                  <c:v>1</c:v>
                </c:pt>
                <c:pt idx="23">
                  <c:v>3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5</c:v>
                </c:pt>
                <c:pt idx="28">
                  <c:v>3</c:v>
                </c:pt>
                <c:pt idx="29">
                  <c:v>4</c:v>
                </c:pt>
                <c:pt idx="30">
                  <c:v>2</c:v>
                </c:pt>
                <c:pt idx="31">
                  <c:v>5</c:v>
                </c:pt>
                <c:pt idx="32">
                  <c:v>1</c:v>
                </c:pt>
                <c:pt idx="33">
                  <c:v>0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6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6</c:v>
                </c:pt>
                <c:pt idx="47">
                  <c:v>3</c:v>
                </c:pt>
                <c:pt idx="48">
                  <c:v>1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1</c:v>
                </c:pt>
                <c:pt idx="53">
                  <c:v>4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10</c:v>
                </c:pt>
                <c:pt idx="68">
                  <c:v>7</c:v>
                </c:pt>
                <c:pt idx="69">
                  <c:v>12</c:v>
                </c:pt>
                <c:pt idx="70">
                  <c:v>11</c:v>
                </c:pt>
                <c:pt idx="71">
                  <c:v>2</c:v>
                </c:pt>
                <c:pt idx="72">
                  <c:v>2</c:v>
                </c:pt>
                <c:pt idx="73">
                  <c:v>9</c:v>
                </c:pt>
                <c:pt idx="74">
                  <c:v>3</c:v>
                </c:pt>
                <c:pt idx="75">
                  <c:v>2</c:v>
                </c:pt>
                <c:pt idx="7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0E-4F96-8C45-6ADE70217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860896"/>
        <c:axId val="457160184"/>
      </c:areaChart>
      <c:catAx>
        <c:axId val="40586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160184"/>
        <c:crosses val="autoZero"/>
        <c:auto val="1"/>
        <c:lblAlgn val="ctr"/>
        <c:lblOffset val="100"/>
        <c:noMultiLvlLbl val="0"/>
      </c:catAx>
      <c:valAx>
        <c:axId val="45716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86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505691</xdr:colOff>
      <xdr:row>17</xdr:row>
      <xdr:rowOff>45027</xdr:rowOff>
    </xdr:from>
    <xdr:to>
      <xdr:col>100</xdr:col>
      <xdr:colOff>439881</xdr:colOff>
      <xdr:row>55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2DC64D-73FC-4FAC-9BDC-04F5423839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C155"/>
  <sheetViews>
    <sheetView tabSelected="1" zoomScale="70" zoomScaleNormal="70" workbookViewId="0">
      <pane xSplit="3" topLeftCell="D1" activePane="topRight" state="frozen"/>
      <selection pane="topRight" activeCell="E139" sqref="E139"/>
    </sheetView>
  </sheetViews>
  <sheetFormatPr defaultRowHeight="12.45" x14ac:dyDescent="0.3"/>
  <cols>
    <col min="3" max="3" width="31" customWidth="1"/>
    <col min="18" max="18" width="8.84375" style="11"/>
  </cols>
  <sheetData>
    <row r="1" spans="1:159" ht="96.45" x14ac:dyDescent="0.3">
      <c r="A1" s="1"/>
      <c r="B1" s="1"/>
      <c r="C1" s="2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4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3" t="s">
        <v>35</v>
      </c>
      <c r="AN1" s="4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43</v>
      </c>
      <c r="AV1" s="3" t="s">
        <v>44</v>
      </c>
      <c r="AW1" s="3" t="s">
        <v>45</v>
      </c>
      <c r="AX1" s="3" t="s">
        <v>46</v>
      </c>
      <c r="AY1" s="3" t="s">
        <v>47</v>
      </c>
      <c r="AZ1" s="5" t="s">
        <v>48</v>
      </c>
      <c r="BA1" s="3" t="s">
        <v>49</v>
      </c>
      <c r="BB1" s="3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3" t="s">
        <v>58</v>
      </c>
      <c r="BK1" s="5" t="s">
        <v>59</v>
      </c>
      <c r="BL1" s="3" t="s">
        <v>60</v>
      </c>
      <c r="BM1" s="3" t="s">
        <v>61</v>
      </c>
      <c r="BN1" s="3" t="s">
        <v>62</v>
      </c>
      <c r="BO1" s="5" t="s">
        <v>63</v>
      </c>
      <c r="BP1" s="5" t="s">
        <v>64</v>
      </c>
      <c r="BQ1" s="3" t="s">
        <v>65</v>
      </c>
      <c r="BR1" s="3" t="s">
        <v>66</v>
      </c>
      <c r="BS1" s="3" t="s">
        <v>67</v>
      </c>
      <c r="BT1" s="3" t="s">
        <v>68</v>
      </c>
      <c r="BU1" s="3" t="s">
        <v>69</v>
      </c>
      <c r="BV1" s="3" t="s">
        <v>70</v>
      </c>
      <c r="BW1" s="3" t="s">
        <v>71</v>
      </c>
      <c r="BX1" s="3" t="s">
        <v>72</v>
      </c>
      <c r="BY1" s="3" t="s">
        <v>73</v>
      </c>
      <c r="BZ1" s="3" t="s">
        <v>74</v>
      </c>
      <c r="CA1" s="5" t="s">
        <v>75</v>
      </c>
      <c r="CB1" s="3" t="s">
        <v>76</v>
      </c>
    </row>
    <row r="2" spans="1:159" ht="22.75" x14ac:dyDescent="0.55000000000000004">
      <c r="A2" s="1"/>
      <c r="B2" s="1"/>
      <c r="C2" s="6" t="s">
        <v>77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5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5"/>
      <c r="BA2" s="3"/>
      <c r="BB2" s="3"/>
      <c r="BC2" s="3"/>
      <c r="BD2" s="3"/>
      <c r="BE2" s="3"/>
      <c r="BF2" s="3"/>
      <c r="BG2" s="3"/>
      <c r="BH2" s="3"/>
      <c r="BI2" s="3"/>
      <c r="BJ2" s="3"/>
      <c r="BK2" s="5"/>
      <c r="BL2" s="3"/>
      <c r="BM2" s="3"/>
      <c r="BN2" s="3"/>
      <c r="BO2" s="5"/>
      <c r="BP2" s="5"/>
      <c r="BQ2" s="3"/>
      <c r="BR2" s="3"/>
      <c r="BS2" s="3"/>
      <c r="BT2" s="3"/>
      <c r="BU2" s="3"/>
      <c r="BV2" s="3"/>
      <c r="BW2" s="3"/>
      <c r="BX2" s="3"/>
      <c r="BY2" s="3"/>
      <c r="BZ2" s="3"/>
      <c r="CA2" s="5"/>
      <c r="CB2" s="3"/>
      <c r="CE2" s="28">
        <v>2975.01</v>
      </c>
      <c r="CF2">
        <v>2982.86</v>
      </c>
      <c r="CG2">
        <v>2988.2</v>
      </c>
      <c r="CH2">
        <v>2993.54</v>
      </c>
      <c r="CI2">
        <v>2998.88</v>
      </c>
      <c r="CJ2">
        <v>3004.22</v>
      </c>
      <c r="CK2">
        <v>3009.56</v>
      </c>
      <c r="CL2">
        <v>3014.9</v>
      </c>
      <c r="CM2">
        <v>3028.6</v>
      </c>
      <c r="CN2">
        <v>3033.17</v>
      </c>
      <c r="CO2" s="28">
        <v>3037.74</v>
      </c>
      <c r="CP2">
        <v>3042.31</v>
      </c>
      <c r="CQ2">
        <v>3046.88</v>
      </c>
      <c r="CR2">
        <v>3051.45</v>
      </c>
      <c r="CS2">
        <v>3053.6469999999999</v>
      </c>
      <c r="CT2">
        <v>3055.8440000000001</v>
      </c>
      <c r="CU2">
        <v>3058.0410000000002</v>
      </c>
      <c r="CV2">
        <v>3060.6030000000001</v>
      </c>
      <c r="CW2" s="28">
        <v>3062.8</v>
      </c>
      <c r="CX2" s="29">
        <v>3065.64</v>
      </c>
      <c r="CY2" s="29">
        <v>3068.48</v>
      </c>
      <c r="CZ2" s="29">
        <v>3071.32</v>
      </c>
      <c r="DA2" s="29">
        <v>3074.16</v>
      </c>
      <c r="DB2" s="29">
        <v>3077.95</v>
      </c>
      <c r="DC2" s="29">
        <v>3084.2570000000001</v>
      </c>
      <c r="DD2" s="29">
        <v>3090.5639999999999</v>
      </c>
      <c r="DE2" s="29">
        <v>3096.87</v>
      </c>
      <c r="DF2" s="29">
        <v>3104.44</v>
      </c>
      <c r="DG2" s="29">
        <v>3113.9050000000002</v>
      </c>
      <c r="DH2" s="29">
        <v>3123.37</v>
      </c>
      <c r="DI2" s="29">
        <v>3128.6080000000002</v>
      </c>
      <c r="DJ2" s="29">
        <v>3134.72</v>
      </c>
      <c r="DK2" s="29">
        <v>3135.5819999999999</v>
      </c>
      <c r="DL2" s="29">
        <v>3136.444</v>
      </c>
      <c r="DM2" s="29">
        <v>3138.1669999999999</v>
      </c>
      <c r="DN2" s="29">
        <v>3139.7469999999998</v>
      </c>
      <c r="DO2" s="29">
        <v>3141.614</v>
      </c>
      <c r="DP2" s="29">
        <v>3143.337</v>
      </c>
      <c r="DQ2" s="29">
        <v>3145.06</v>
      </c>
      <c r="DR2" s="29">
        <v>3167.212</v>
      </c>
      <c r="DS2" s="29">
        <v>3187.66</v>
      </c>
      <c r="DT2" s="29">
        <v>3194.5830000000001</v>
      </c>
      <c r="DU2" s="29">
        <v>3206.6979999999999</v>
      </c>
      <c r="DV2" s="29">
        <v>3218.8130000000001</v>
      </c>
      <c r="DW2" s="29">
        <v>3230.48</v>
      </c>
      <c r="DX2" s="29">
        <v>3231.5839999999998</v>
      </c>
      <c r="DY2" s="29">
        <v>3232.7669999999998</v>
      </c>
      <c r="DZ2" s="29">
        <v>3233.87</v>
      </c>
      <c r="EA2" s="29">
        <v>3242.47</v>
      </c>
      <c r="EB2" s="29">
        <v>3249.24</v>
      </c>
      <c r="EC2" s="29">
        <v>3256.01</v>
      </c>
      <c r="ED2" s="29">
        <v>3264.78</v>
      </c>
      <c r="EE2" s="29">
        <v>3272.93</v>
      </c>
      <c r="EF2" s="29">
        <v>3296.75</v>
      </c>
      <c r="EG2" s="29">
        <v>3320.57</v>
      </c>
      <c r="EH2" s="29">
        <v>3324.145</v>
      </c>
      <c r="EI2" s="29">
        <v>3328.37</v>
      </c>
      <c r="EJ2" s="29">
        <v>3334.4560000000001</v>
      </c>
      <c r="EK2" s="29">
        <v>3339.6729999999998</v>
      </c>
      <c r="EL2" s="29">
        <v>3357.4969999999998</v>
      </c>
      <c r="EM2" s="29">
        <v>3363.5830000000001</v>
      </c>
      <c r="EN2" s="29">
        <v>3369.67</v>
      </c>
      <c r="EO2" s="29">
        <v>3375.3919999999998</v>
      </c>
      <c r="EP2" s="29">
        <v>3382.5445</v>
      </c>
      <c r="EQ2" s="29">
        <v>3392.0814999999998</v>
      </c>
      <c r="ER2" s="29">
        <v>3398.28</v>
      </c>
      <c r="ES2" s="29">
        <v>3402.6610000000001</v>
      </c>
      <c r="ET2" s="29">
        <v>3406.73</v>
      </c>
      <c r="EU2" s="29">
        <v>3414.6640000000002</v>
      </c>
      <c r="EV2" s="29">
        <v>3422.0309999999999</v>
      </c>
      <c r="EW2" s="29">
        <v>3429.9650000000001</v>
      </c>
      <c r="EX2" s="29">
        <v>3437.8989999999999</v>
      </c>
      <c r="EY2" s="29">
        <v>3445.2660000000001</v>
      </c>
      <c r="EZ2" s="29">
        <v>3453.2</v>
      </c>
      <c r="FA2" s="29">
        <v>3457.5810000000001</v>
      </c>
      <c r="FB2" s="29">
        <v>3461.65</v>
      </c>
      <c r="FC2">
        <v>3465.88</v>
      </c>
    </row>
    <row r="3" spans="1:159" x14ac:dyDescent="0.3">
      <c r="A3" s="7"/>
      <c r="B3" s="7"/>
      <c r="C3" s="8" t="s">
        <v>78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7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7"/>
      <c r="BA3" s="9"/>
      <c r="BB3" s="9"/>
      <c r="BC3" s="9"/>
      <c r="BD3" s="9"/>
      <c r="BE3" s="9"/>
      <c r="BF3" s="9"/>
      <c r="BG3" s="9"/>
      <c r="BH3" s="9"/>
      <c r="BI3" s="9"/>
      <c r="BJ3" s="9"/>
      <c r="BK3" s="7"/>
      <c r="BL3" s="9"/>
      <c r="BM3" s="9"/>
      <c r="BN3" s="9"/>
      <c r="BO3" s="7"/>
      <c r="BP3" s="7"/>
      <c r="BQ3" s="9"/>
      <c r="BR3" s="9"/>
      <c r="BS3" s="9"/>
      <c r="BT3" s="9"/>
      <c r="BU3" s="9"/>
      <c r="BV3" s="9"/>
      <c r="BW3" s="9"/>
      <c r="BX3" s="9"/>
      <c r="BY3" s="9"/>
      <c r="BZ3" s="9"/>
      <c r="CA3" s="7"/>
      <c r="CB3" s="9"/>
    </row>
    <row r="4" spans="1:159" ht="12.9" thickBot="1" x14ac:dyDescent="0.35">
      <c r="A4" s="10"/>
      <c r="B4" s="10"/>
      <c r="C4" s="11" t="s">
        <v>211</v>
      </c>
      <c r="D4" s="30">
        <v>3490</v>
      </c>
      <c r="E4" s="10">
        <v>3496</v>
      </c>
      <c r="F4" s="10">
        <v>3502</v>
      </c>
      <c r="G4" s="10">
        <v>3508</v>
      </c>
      <c r="H4" s="10">
        <v>3514</v>
      </c>
      <c r="I4" s="10">
        <v>3520</v>
      </c>
      <c r="J4" s="10">
        <v>3526</v>
      </c>
      <c r="K4" s="10">
        <v>3532</v>
      </c>
      <c r="L4" s="10">
        <v>3538</v>
      </c>
      <c r="M4" s="10">
        <v>3544</v>
      </c>
      <c r="N4" s="30">
        <v>3550</v>
      </c>
      <c r="O4" s="10">
        <v>3556</v>
      </c>
      <c r="P4" s="10">
        <v>3562</v>
      </c>
      <c r="Q4" s="10">
        <v>3568</v>
      </c>
      <c r="R4" s="10">
        <v>3574</v>
      </c>
      <c r="S4" s="10">
        <v>3580</v>
      </c>
      <c r="T4" s="10">
        <v>3586</v>
      </c>
      <c r="U4" s="10">
        <v>3593</v>
      </c>
      <c r="V4" s="30">
        <v>3599</v>
      </c>
      <c r="W4" s="27">
        <v>3605</v>
      </c>
      <c r="X4" s="27">
        <v>3611</v>
      </c>
      <c r="Y4" s="27">
        <v>3617</v>
      </c>
      <c r="Z4" s="27">
        <v>3623</v>
      </c>
      <c r="AA4" s="27">
        <v>3629</v>
      </c>
      <c r="AB4" s="27">
        <v>3635</v>
      </c>
      <c r="AC4" s="27">
        <v>3641</v>
      </c>
      <c r="AD4" s="27">
        <v>3647</v>
      </c>
      <c r="AE4" s="27">
        <v>3653</v>
      </c>
      <c r="AF4" s="27">
        <v>3659</v>
      </c>
      <c r="AG4" s="27">
        <v>3665</v>
      </c>
      <c r="AH4" s="27">
        <v>3671</v>
      </c>
      <c r="AI4" s="27">
        <v>3678</v>
      </c>
      <c r="AJ4" s="27">
        <v>3684</v>
      </c>
      <c r="AK4" s="27">
        <v>3690</v>
      </c>
      <c r="AL4" s="27">
        <v>3702</v>
      </c>
      <c r="AM4" s="27">
        <v>3713</v>
      </c>
      <c r="AN4" s="27">
        <v>3726</v>
      </c>
      <c r="AO4" s="27">
        <v>3738</v>
      </c>
      <c r="AP4" s="27">
        <v>3750</v>
      </c>
      <c r="AQ4" s="27">
        <v>3763</v>
      </c>
      <c r="AR4" s="27">
        <v>3775</v>
      </c>
      <c r="AS4" s="27">
        <v>3783</v>
      </c>
      <c r="AT4" s="27">
        <v>3797</v>
      </c>
      <c r="AU4" s="27">
        <v>3811</v>
      </c>
      <c r="AV4" s="27">
        <v>3825</v>
      </c>
      <c r="AW4" s="27">
        <v>3839</v>
      </c>
      <c r="AX4" s="27">
        <v>3854</v>
      </c>
      <c r="AY4" s="27">
        <v>3868</v>
      </c>
      <c r="AZ4" s="27">
        <v>3882</v>
      </c>
      <c r="BA4" s="27">
        <v>3896</v>
      </c>
      <c r="BB4" s="27">
        <v>3910</v>
      </c>
      <c r="BC4" s="27">
        <v>3924</v>
      </c>
      <c r="BD4" s="27">
        <v>3937</v>
      </c>
      <c r="BE4" s="27">
        <v>3951</v>
      </c>
      <c r="BF4" s="27">
        <v>3965</v>
      </c>
      <c r="BG4" s="27">
        <v>3976</v>
      </c>
      <c r="BH4" s="27">
        <v>3989</v>
      </c>
      <c r="BI4" s="27">
        <v>4003</v>
      </c>
      <c r="BJ4" s="27">
        <v>4015</v>
      </c>
      <c r="BK4" s="27">
        <v>4056</v>
      </c>
      <c r="BL4" s="27">
        <v>4070</v>
      </c>
      <c r="BM4" s="27">
        <v>4084</v>
      </c>
      <c r="BN4" s="27">
        <v>4096</v>
      </c>
      <c r="BO4" s="27">
        <v>4111</v>
      </c>
      <c r="BP4" s="27">
        <v>4131</v>
      </c>
      <c r="BQ4" s="27">
        <v>4144</v>
      </c>
      <c r="BR4" s="27">
        <v>4158</v>
      </c>
      <c r="BS4" s="27">
        <v>4171</v>
      </c>
      <c r="BT4" s="27">
        <v>4185</v>
      </c>
      <c r="BU4" s="27">
        <v>4198</v>
      </c>
      <c r="BV4" s="27">
        <v>4212</v>
      </c>
      <c r="BW4" s="27">
        <v>4226</v>
      </c>
      <c r="BX4" s="27">
        <v>4239</v>
      </c>
      <c r="BY4" s="27">
        <v>4253</v>
      </c>
      <c r="BZ4" s="27">
        <v>4267</v>
      </c>
      <c r="CA4" s="27">
        <v>4280</v>
      </c>
      <c r="CB4" s="10">
        <v>4294</v>
      </c>
    </row>
    <row r="5" spans="1:159" ht="12.9" thickBot="1" x14ac:dyDescent="0.35">
      <c r="A5" s="10"/>
      <c r="B5" s="10"/>
      <c r="C5" s="11" t="s">
        <v>193</v>
      </c>
      <c r="D5" s="13">
        <v>2.9990000000000001</v>
      </c>
      <c r="E5" s="14">
        <v>3.0049999999999999</v>
      </c>
      <c r="F5" s="13">
        <v>3.008</v>
      </c>
      <c r="G5" s="15">
        <v>3.0110000000000001</v>
      </c>
      <c r="H5" s="16">
        <v>3.0139999999999998</v>
      </c>
      <c r="I5" s="16">
        <v>3.0169999999999999</v>
      </c>
      <c r="J5" s="16">
        <v>3.02</v>
      </c>
      <c r="K5" s="16">
        <v>3.0230000000000001</v>
      </c>
      <c r="L5" s="16">
        <v>3.0259999999999998</v>
      </c>
      <c r="M5" s="13">
        <v>3.0289999999999999</v>
      </c>
      <c r="N5" s="13">
        <v>3.032</v>
      </c>
      <c r="O5" s="13">
        <v>3.0350000000000001</v>
      </c>
      <c r="P5" s="13">
        <v>3.0379999999999998</v>
      </c>
      <c r="Q5" s="13">
        <v>3.0409999999999999</v>
      </c>
      <c r="R5" s="21">
        <v>3.044</v>
      </c>
      <c r="S5" s="13">
        <v>3.0470000000000002</v>
      </c>
      <c r="T5" s="13">
        <v>3.05</v>
      </c>
      <c r="U5" s="13">
        <v>3.0529999999999999</v>
      </c>
      <c r="V5" s="13">
        <v>3.056</v>
      </c>
      <c r="W5" s="13">
        <v>3.0590000000000002</v>
      </c>
      <c r="X5" s="13">
        <v>3.0619999999999998</v>
      </c>
      <c r="Y5" s="13">
        <v>3.0649999999999999</v>
      </c>
      <c r="Z5" s="13">
        <v>3.0680000000000001</v>
      </c>
      <c r="AA5" s="13">
        <v>3.0710000000000002</v>
      </c>
      <c r="AB5" s="13">
        <v>3.0739999999999998</v>
      </c>
      <c r="AC5" s="13">
        <v>3.077</v>
      </c>
      <c r="AD5" s="13">
        <v>3.08</v>
      </c>
      <c r="AE5" s="13">
        <v>3.0830000000000002</v>
      </c>
      <c r="AF5" s="13">
        <v>3.0859999999999999</v>
      </c>
      <c r="AG5" s="13">
        <v>3.089</v>
      </c>
      <c r="AH5" s="13">
        <v>3.0920000000000001</v>
      </c>
      <c r="AI5" s="13">
        <v>3.0950000000000002</v>
      </c>
      <c r="AJ5" s="13">
        <v>3.0979999999999999</v>
      </c>
      <c r="AK5" s="13">
        <v>3.101</v>
      </c>
      <c r="AL5" s="13">
        <v>3.1070000000000002</v>
      </c>
      <c r="AM5" s="13">
        <v>3.113</v>
      </c>
      <c r="AN5" s="13">
        <v>3.12</v>
      </c>
      <c r="AO5" s="13">
        <v>3.129</v>
      </c>
      <c r="AP5" s="13">
        <v>3.1379999999999999</v>
      </c>
      <c r="AQ5" s="13">
        <v>3.1480000000000001</v>
      </c>
      <c r="AR5" s="13">
        <v>3.1560000000000001</v>
      </c>
      <c r="AS5" s="13">
        <v>3.1619999999999999</v>
      </c>
      <c r="AT5" s="13">
        <v>3.173</v>
      </c>
      <c r="AU5" s="13">
        <v>3.1829999999999998</v>
      </c>
      <c r="AV5" s="13">
        <v>3.1930000000000001</v>
      </c>
      <c r="AW5" s="13">
        <v>3.2040000000000002</v>
      </c>
      <c r="AX5" s="13">
        <v>3.2120000000000002</v>
      </c>
      <c r="AY5" s="13">
        <v>3.2250000000000001</v>
      </c>
      <c r="AZ5" s="13">
        <v>3.2349999999999999</v>
      </c>
      <c r="BA5" s="13">
        <v>3.2450000000000001</v>
      </c>
      <c r="BB5" s="13">
        <v>3.2559999999999998</v>
      </c>
      <c r="BC5" s="13">
        <v>3.266</v>
      </c>
      <c r="BD5" s="13">
        <v>3.2759999999999998</v>
      </c>
      <c r="BE5" s="13">
        <v>3.286</v>
      </c>
      <c r="BF5" s="13">
        <v>3.2959999999999998</v>
      </c>
      <c r="BG5" s="13">
        <v>3.3039999999999998</v>
      </c>
      <c r="BH5" s="13">
        <v>3.3140000000000001</v>
      </c>
      <c r="BI5" s="13">
        <v>3.3239999999999998</v>
      </c>
      <c r="BJ5" s="13">
        <v>3.3330000000000002</v>
      </c>
      <c r="BK5" s="13">
        <v>3.363</v>
      </c>
      <c r="BL5" s="13">
        <v>3.3730000000000002</v>
      </c>
      <c r="BM5" s="13">
        <v>3.3839999999999999</v>
      </c>
      <c r="BN5" s="13">
        <v>3.3929999999999998</v>
      </c>
      <c r="BO5" s="13">
        <v>3.4060000000000001</v>
      </c>
      <c r="BP5" s="17">
        <v>3.4180000000000001</v>
      </c>
      <c r="BQ5" s="17">
        <v>3.4279999999999999</v>
      </c>
      <c r="BR5" s="17">
        <v>3.4380000000000002</v>
      </c>
      <c r="BS5" s="17">
        <v>3.448</v>
      </c>
      <c r="BT5" s="17">
        <v>3.4580000000000002</v>
      </c>
      <c r="BU5" s="17">
        <v>3.468</v>
      </c>
      <c r="BV5" s="17">
        <v>3.4780000000000002</v>
      </c>
      <c r="BW5" s="17">
        <v>3.488</v>
      </c>
      <c r="BX5" s="17">
        <v>3.4980000000000002</v>
      </c>
      <c r="BY5" s="17">
        <v>3.508</v>
      </c>
      <c r="BZ5" s="17">
        <v>3.5179999999999998</v>
      </c>
      <c r="CA5" s="17">
        <v>3.528</v>
      </c>
      <c r="CB5" s="17">
        <v>3.5379999999999998</v>
      </c>
    </row>
    <row r="6" spans="1:159" x14ac:dyDescent="0.3">
      <c r="A6" s="10"/>
      <c r="B6" s="10"/>
      <c r="C6" s="11" t="s">
        <v>192</v>
      </c>
      <c r="D6" s="28">
        <v>2975.01</v>
      </c>
      <c r="E6">
        <v>2982.86</v>
      </c>
      <c r="F6">
        <v>2988.2</v>
      </c>
      <c r="G6">
        <v>2993.54</v>
      </c>
      <c r="H6">
        <v>2998.88</v>
      </c>
      <c r="I6">
        <v>3004.22</v>
      </c>
      <c r="J6">
        <v>3009.56</v>
      </c>
      <c r="K6">
        <v>3014.9</v>
      </c>
      <c r="L6">
        <v>3028.6</v>
      </c>
      <c r="M6">
        <v>3033.17</v>
      </c>
      <c r="N6" s="28">
        <v>3037.74</v>
      </c>
      <c r="O6">
        <v>3042.31</v>
      </c>
      <c r="P6">
        <v>3046.88</v>
      </c>
      <c r="Q6">
        <v>3051.45</v>
      </c>
      <c r="R6">
        <v>3053.6469999999999</v>
      </c>
      <c r="S6">
        <v>3055.8440000000001</v>
      </c>
      <c r="T6">
        <v>3058.0410000000002</v>
      </c>
      <c r="U6">
        <v>3060.6030000000001</v>
      </c>
      <c r="V6" s="28">
        <v>3062.8</v>
      </c>
      <c r="W6" s="29">
        <v>3065.64</v>
      </c>
      <c r="X6" s="29">
        <v>3068.48</v>
      </c>
      <c r="Y6" s="29">
        <v>3071.32</v>
      </c>
      <c r="Z6" s="29">
        <v>3074.16</v>
      </c>
      <c r="AA6" s="29">
        <v>3077.95</v>
      </c>
      <c r="AB6" s="29">
        <v>3084.2570000000001</v>
      </c>
      <c r="AC6" s="29">
        <v>3090.5639999999999</v>
      </c>
      <c r="AD6" s="29">
        <v>3096.87</v>
      </c>
      <c r="AE6" s="29">
        <v>3104.44</v>
      </c>
      <c r="AF6" s="29">
        <v>3113.9050000000002</v>
      </c>
      <c r="AG6" s="29">
        <v>3123.37</v>
      </c>
      <c r="AH6" s="29">
        <v>3128.6080000000002</v>
      </c>
      <c r="AI6" s="29">
        <v>3134.72</v>
      </c>
      <c r="AJ6" s="29">
        <v>3135.5819999999999</v>
      </c>
      <c r="AK6" s="29">
        <v>3136.444</v>
      </c>
      <c r="AL6" s="29">
        <v>3138.1669999999999</v>
      </c>
      <c r="AM6" s="29">
        <v>3139.7469999999998</v>
      </c>
      <c r="AN6" s="29">
        <v>3141.614</v>
      </c>
      <c r="AO6" s="29">
        <v>3143.337</v>
      </c>
      <c r="AP6" s="29">
        <v>3145.06</v>
      </c>
      <c r="AQ6" s="29">
        <v>3167.212</v>
      </c>
      <c r="AR6" s="29">
        <v>3187.66</v>
      </c>
      <c r="AS6" s="29">
        <v>3194.5830000000001</v>
      </c>
      <c r="AT6" s="29">
        <v>3206.6979999999999</v>
      </c>
      <c r="AU6" s="29">
        <v>3218.8130000000001</v>
      </c>
      <c r="AV6" s="29">
        <v>3230.48</v>
      </c>
      <c r="AW6" s="29">
        <v>3231.5839999999998</v>
      </c>
      <c r="AX6" s="29">
        <v>3232.7669999999998</v>
      </c>
      <c r="AY6" s="29">
        <v>3233.87</v>
      </c>
      <c r="AZ6" s="29">
        <v>3242.47</v>
      </c>
      <c r="BA6" s="29">
        <v>3249.24</v>
      </c>
      <c r="BB6" s="29">
        <v>3256.01</v>
      </c>
      <c r="BC6" s="29">
        <v>3264.78</v>
      </c>
      <c r="BD6" s="29">
        <v>3272.93</v>
      </c>
      <c r="BE6" s="29">
        <v>3296.75</v>
      </c>
      <c r="BF6" s="29">
        <v>3320.57</v>
      </c>
      <c r="BG6" s="29">
        <v>3324.145</v>
      </c>
      <c r="BH6" s="29">
        <v>3328.37</v>
      </c>
      <c r="BI6" s="29">
        <v>3334.4560000000001</v>
      </c>
      <c r="BJ6" s="29">
        <v>3339.6729999999998</v>
      </c>
      <c r="BK6" s="29">
        <v>3357.4969999999998</v>
      </c>
      <c r="BL6" s="29">
        <v>3363.5830000000001</v>
      </c>
      <c r="BM6" s="29">
        <v>3369.67</v>
      </c>
      <c r="BN6" s="29">
        <v>3375.3919999999998</v>
      </c>
      <c r="BO6" s="29">
        <v>3382.5445</v>
      </c>
      <c r="BP6" s="29">
        <v>3392.0814999999998</v>
      </c>
      <c r="BQ6" s="29">
        <v>3398.28</v>
      </c>
      <c r="BR6" s="29">
        <v>3402.6610000000001</v>
      </c>
      <c r="BS6" s="29">
        <v>3406.73</v>
      </c>
      <c r="BT6" s="29">
        <v>3414.6640000000002</v>
      </c>
      <c r="BU6" s="29">
        <v>3422.0309999999999</v>
      </c>
      <c r="BV6" s="29">
        <v>3429.9650000000001</v>
      </c>
      <c r="BW6" s="29">
        <v>3437.8989999999999</v>
      </c>
      <c r="BX6" s="29">
        <v>3445.2660000000001</v>
      </c>
      <c r="BY6" s="29">
        <v>3453.2</v>
      </c>
      <c r="BZ6" s="29">
        <v>3457.5810000000001</v>
      </c>
      <c r="CA6" s="29">
        <v>3461.65</v>
      </c>
      <c r="CB6">
        <v>3465.88</v>
      </c>
    </row>
    <row r="7" spans="1:159" x14ac:dyDescent="0.3">
      <c r="A7" s="10"/>
      <c r="B7" s="10"/>
      <c r="C7" s="11" t="s">
        <v>79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2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2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2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2"/>
      <c r="BL7" s="10"/>
      <c r="BM7" s="10"/>
      <c r="BN7" s="10"/>
      <c r="BO7" s="12"/>
      <c r="BP7" s="12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2"/>
      <c r="CB7" s="10"/>
    </row>
    <row r="8" spans="1:159" x14ac:dyDescent="0.3">
      <c r="A8" s="10"/>
      <c r="B8" s="10"/>
      <c r="C8" s="11" t="s">
        <v>80</v>
      </c>
      <c r="D8" s="10">
        <v>16</v>
      </c>
      <c r="E8" s="10">
        <v>8</v>
      </c>
      <c r="F8" s="10">
        <v>16</v>
      </c>
      <c r="G8" s="10">
        <v>8</v>
      </c>
      <c r="H8" s="10">
        <v>8</v>
      </c>
      <c r="I8" s="10">
        <v>8</v>
      </c>
      <c r="J8" s="10">
        <v>8</v>
      </c>
      <c r="K8" s="10">
        <v>4</v>
      </c>
      <c r="L8" s="10">
        <v>8</v>
      </c>
      <c r="M8" s="18" t="s">
        <v>81</v>
      </c>
      <c r="N8" s="18" t="s">
        <v>82</v>
      </c>
      <c r="O8" s="18" t="s">
        <v>82</v>
      </c>
      <c r="P8" s="18" t="s">
        <v>82</v>
      </c>
      <c r="Q8" s="18" t="s">
        <v>81</v>
      </c>
      <c r="R8" s="19" t="s">
        <v>83</v>
      </c>
      <c r="S8" s="18" t="s">
        <v>83</v>
      </c>
      <c r="T8" s="18" t="s">
        <v>83</v>
      </c>
      <c r="U8" s="18" t="s">
        <v>84</v>
      </c>
      <c r="V8" s="18" t="s">
        <v>85</v>
      </c>
      <c r="W8" s="18" t="s">
        <v>83</v>
      </c>
      <c r="X8" s="18" t="s">
        <v>84</v>
      </c>
      <c r="Y8" s="18" t="s">
        <v>81</v>
      </c>
      <c r="Z8" s="18" t="s">
        <v>84</v>
      </c>
      <c r="AA8" s="18" t="s">
        <v>81</v>
      </c>
      <c r="AB8" s="18" t="s">
        <v>82</v>
      </c>
      <c r="AC8" s="18" t="s">
        <v>81</v>
      </c>
      <c r="AD8" s="18" t="s">
        <v>81</v>
      </c>
      <c r="AE8" s="18" t="s">
        <v>82</v>
      </c>
      <c r="AF8" s="18" t="s">
        <v>81</v>
      </c>
      <c r="AG8" s="18" t="s">
        <v>82</v>
      </c>
      <c r="AH8" s="18" t="s">
        <v>81</v>
      </c>
      <c r="AI8" s="18" t="s">
        <v>82</v>
      </c>
      <c r="AJ8" s="18" t="s">
        <v>83</v>
      </c>
      <c r="AK8" s="18" t="s">
        <v>84</v>
      </c>
      <c r="AL8" s="18" t="s">
        <v>83</v>
      </c>
      <c r="AM8" s="18" t="s">
        <v>84</v>
      </c>
      <c r="AN8" s="19" t="s">
        <v>83</v>
      </c>
      <c r="AO8" s="18" t="s">
        <v>83</v>
      </c>
      <c r="AP8" s="18" t="s">
        <v>84</v>
      </c>
      <c r="AQ8" s="18" t="s">
        <v>81</v>
      </c>
      <c r="AR8" s="18" t="s">
        <v>81</v>
      </c>
      <c r="AS8" s="18" t="s">
        <v>81</v>
      </c>
      <c r="AT8" s="18" t="s">
        <v>83</v>
      </c>
      <c r="AU8" s="18" t="s">
        <v>83</v>
      </c>
      <c r="AV8" s="18" t="s">
        <v>81</v>
      </c>
      <c r="AW8" s="18" t="s">
        <v>81</v>
      </c>
      <c r="AX8" s="18" t="s">
        <v>82</v>
      </c>
      <c r="AY8" s="18" t="s">
        <v>81</v>
      </c>
      <c r="AZ8" s="19" t="s">
        <v>82</v>
      </c>
      <c r="BA8" s="18" t="s">
        <v>82</v>
      </c>
      <c r="BB8" s="18" t="s">
        <v>82</v>
      </c>
      <c r="BC8" s="18" t="s">
        <v>81</v>
      </c>
      <c r="BD8" s="18" t="s">
        <v>83</v>
      </c>
      <c r="BE8" s="18" t="s">
        <v>82</v>
      </c>
      <c r="BF8" s="18" t="s">
        <v>81</v>
      </c>
      <c r="BG8" s="18" t="s">
        <v>82</v>
      </c>
      <c r="BH8" s="18" t="s">
        <v>83</v>
      </c>
      <c r="BI8" s="18" t="s">
        <v>81</v>
      </c>
      <c r="BJ8" s="18" t="s">
        <v>82</v>
      </c>
      <c r="BK8" s="19" t="s">
        <v>82</v>
      </c>
      <c r="BL8" s="18" t="s">
        <v>82</v>
      </c>
      <c r="BM8" s="18" t="s">
        <v>82</v>
      </c>
      <c r="BN8" s="18" t="s">
        <v>82</v>
      </c>
      <c r="BO8" s="19" t="s">
        <v>81</v>
      </c>
      <c r="BP8" s="19" t="s">
        <v>82</v>
      </c>
      <c r="BQ8" s="18" t="s">
        <v>82</v>
      </c>
      <c r="BR8" s="18" t="s">
        <v>82</v>
      </c>
      <c r="BS8" s="18" t="s">
        <v>82</v>
      </c>
      <c r="BT8" s="18" t="s">
        <v>81</v>
      </c>
      <c r="BU8" s="18" t="s">
        <v>82</v>
      </c>
      <c r="BV8" s="18" t="s">
        <v>81</v>
      </c>
      <c r="BW8" s="18" t="s">
        <v>81</v>
      </c>
      <c r="BX8" s="18" t="s">
        <v>81</v>
      </c>
      <c r="BY8" s="18" t="s">
        <v>82</v>
      </c>
      <c r="BZ8" s="18" t="s">
        <v>82</v>
      </c>
      <c r="CA8" s="19" t="s">
        <v>81</v>
      </c>
      <c r="CB8" s="18" t="s">
        <v>82</v>
      </c>
    </row>
    <row r="9" spans="1:159" x14ac:dyDescent="0.3">
      <c r="A9" s="10"/>
      <c r="B9" s="10"/>
      <c r="C9" s="11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2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2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2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2"/>
      <c r="BL9" s="10"/>
      <c r="BM9" s="10"/>
      <c r="BN9" s="10"/>
      <c r="BO9" s="12"/>
      <c r="BP9" s="12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2"/>
      <c r="CB9" s="10"/>
    </row>
    <row r="10" spans="1:159" x14ac:dyDescent="0.3">
      <c r="A10" s="7"/>
      <c r="B10" s="7" t="s">
        <v>210</v>
      </c>
      <c r="C10" s="8" t="s">
        <v>86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7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7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7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7"/>
      <c r="BL10" s="9"/>
      <c r="BM10" s="9"/>
      <c r="BN10" s="9"/>
      <c r="BO10" s="7"/>
      <c r="BP10" s="7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7"/>
      <c r="CB10" s="9"/>
    </row>
    <row r="11" spans="1:159" x14ac:dyDescent="0.3">
      <c r="A11" s="16"/>
      <c r="B11" s="16">
        <v>4</v>
      </c>
      <c r="C11" s="20" t="s">
        <v>87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21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21"/>
      <c r="AO11" s="16"/>
      <c r="AP11" s="16"/>
      <c r="AQ11" s="16"/>
      <c r="AR11" s="16">
        <v>1</v>
      </c>
      <c r="AS11" s="16"/>
      <c r="AT11" s="16"/>
      <c r="AU11" s="16"/>
      <c r="AV11" s="16"/>
      <c r="AW11" s="16"/>
      <c r="AX11" s="16"/>
      <c r="AY11" s="16"/>
      <c r="AZ11" s="21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21"/>
      <c r="BL11" s="16"/>
      <c r="BM11" s="16"/>
      <c r="BN11" s="16"/>
      <c r="BO11" s="21"/>
      <c r="BP11" s="21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21"/>
      <c r="CB11" s="16"/>
    </row>
    <row r="12" spans="1:159" x14ac:dyDescent="0.3">
      <c r="A12" s="16" t="s">
        <v>88</v>
      </c>
      <c r="B12" s="16">
        <v>4</v>
      </c>
      <c r="C12" s="20" t="s">
        <v>89</v>
      </c>
      <c r="D12" s="16"/>
      <c r="E12" s="16"/>
      <c r="F12" s="16"/>
      <c r="G12" s="16"/>
      <c r="H12" s="16">
        <v>1</v>
      </c>
      <c r="I12" s="16"/>
      <c r="J12" s="16"/>
      <c r="K12" s="16"/>
      <c r="L12" s="16"/>
      <c r="M12" s="16"/>
      <c r="N12" s="16"/>
      <c r="O12" s="16"/>
      <c r="P12" s="16"/>
      <c r="Q12" s="16"/>
      <c r="R12" s="21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21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21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21"/>
      <c r="BL12" s="16"/>
      <c r="BM12" s="16"/>
      <c r="BN12" s="16"/>
      <c r="BO12" s="21"/>
      <c r="BP12" s="21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21"/>
      <c r="CB12" s="16"/>
    </row>
    <row r="13" spans="1:159" x14ac:dyDescent="0.3">
      <c r="A13" s="16"/>
      <c r="B13" s="16"/>
      <c r="C13" s="20" t="s">
        <v>90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21"/>
      <c r="S13" s="16"/>
      <c r="T13" s="16"/>
      <c r="U13" s="16"/>
      <c r="V13" s="16">
        <v>2</v>
      </c>
      <c r="W13" s="16">
        <v>2</v>
      </c>
      <c r="X13" s="16" t="s">
        <v>91</v>
      </c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21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21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21"/>
      <c r="BL13" s="16"/>
      <c r="BM13" s="16"/>
      <c r="BN13" s="16"/>
      <c r="BO13" s="21"/>
      <c r="BP13" s="21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21"/>
      <c r="CB13" s="16"/>
    </row>
    <row r="14" spans="1:159" x14ac:dyDescent="0.3">
      <c r="A14" s="16"/>
      <c r="B14" s="16"/>
      <c r="C14" s="20" t="s">
        <v>92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>
        <v>1</v>
      </c>
      <c r="R14" s="21">
        <v>1</v>
      </c>
      <c r="S14" s="16"/>
      <c r="T14" s="16">
        <v>1</v>
      </c>
      <c r="U14" s="16"/>
      <c r="V14" s="16"/>
      <c r="W14" s="16"/>
      <c r="X14" s="16"/>
      <c r="Y14" s="16"/>
      <c r="Z14" s="16"/>
      <c r="AA14" s="16"/>
      <c r="AB14" s="16"/>
      <c r="AC14" s="16"/>
      <c r="AD14" s="16">
        <v>1</v>
      </c>
      <c r="AE14" s="16"/>
      <c r="AF14" s="16"/>
      <c r="AG14" s="16">
        <v>1</v>
      </c>
      <c r="AH14" s="16"/>
      <c r="AI14" s="16"/>
      <c r="AJ14" s="16"/>
      <c r="AK14" s="16"/>
      <c r="AL14" s="16"/>
      <c r="AM14" s="16"/>
      <c r="AN14" s="21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21"/>
      <c r="BA14" s="16"/>
      <c r="BB14" s="16">
        <v>1</v>
      </c>
      <c r="BC14" s="16" t="s">
        <v>91</v>
      </c>
      <c r="BD14" s="16"/>
      <c r="BE14" s="16"/>
      <c r="BF14" s="16"/>
      <c r="BG14" s="16"/>
      <c r="BH14" s="16"/>
      <c r="BI14" s="16"/>
      <c r="BJ14" s="16"/>
      <c r="BK14" s="21"/>
      <c r="BL14" s="16"/>
      <c r="BM14" s="16"/>
      <c r="BN14" s="16"/>
      <c r="BO14" s="21"/>
      <c r="BP14" s="21"/>
      <c r="BQ14" s="16"/>
      <c r="BR14" s="16"/>
      <c r="BS14" s="16">
        <v>1</v>
      </c>
      <c r="BT14" s="16"/>
      <c r="BU14" s="16"/>
      <c r="BV14" s="16">
        <v>2</v>
      </c>
      <c r="BW14" s="16"/>
      <c r="BX14" s="16"/>
      <c r="BY14" s="16">
        <v>2</v>
      </c>
      <c r="BZ14" s="16"/>
      <c r="CA14" s="21"/>
      <c r="CB14" s="16"/>
    </row>
    <row r="15" spans="1:159" x14ac:dyDescent="0.3">
      <c r="A15" s="16" t="s">
        <v>88</v>
      </c>
      <c r="B15" s="16">
        <v>4</v>
      </c>
      <c r="C15" s="20" t="s">
        <v>93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21"/>
      <c r="S15" s="16"/>
      <c r="T15" s="16"/>
      <c r="U15" s="16"/>
      <c r="V15" s="16"/>
      <c r="W15" s="16"/>
      <c r="X15" s="16"/>
      <c r="Y15" s="16"/>
      <c r="Z15" s="16"/>
      <c r="AA15" s="16" t="s">
        <v>91</v>
      </c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21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21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21"/>
      <c r="BL15" s="16"/>
      <c r="BM15" s="16"/>
      <c r="BN15" s="16"/>
      <c r="BO15" s="21"/>
      <c r="BP15" s="21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21"/>
      <c r="CB15" s="16"/>
    </row>
    <row r="16" spans="1:159" x14ac:dyDescent="0.3">
      <c r="A16" s="22"/>
      <c r="B16" s="22">
        <v>1</v>
      </c>
      <c r="C16" s="23" t="s">
        <v>94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>
        <v>2</v>
      </c>
      <c r="O16" s="22" t="s">
        <v>91</v>
      </c>
      <c r="P16" s="22">
        <v>2</v>
      </c>
      <c r="Q16" s="22" t="s">
        <v>91</v>
      </c>
      <c r="R16" s="24">
        <v>1</v>
      </c>
      <c r="S16" s="22">
        <v>5</v>
      </c>
      <c r="T16" s="22">
        <v>1</v>
      </c>
      <c r="U16" s="22">
        <v>3</v>
      </c>
      <c r="V16" s="22">
        <v>1</v>
      </c>
      <c r="W16" s="22">
        <v>7</v>
      </c>
      <c r="X16" s="22">
        <v>1</v>
      </c>
      <c r="Y16" s="22">
        <v>2</v>
      </c>
      <c r="Z16" s="22">
        <v>5</v>
      </c>
      <c r="AA16" s="22">
        <v>13</v>
      </c>
      <c r="AB16" s="22">
        <v>4</v>
      </c>
      <c r="AC16" s="22">
        <v>11</v>
      </c>
      <c r="AD16" s="22">
        <v>19</v>
      </c>
      <c r="AE16" s="22">
        <v>12</v>
      </c>
      <c r="AF16" s="22">
        <v>5</v>
      </c>
      <c r="AG16" s="22">
        <v>6</v>
      </c>
      <c r="AH16" s="22">
        <v>8</v>
      </c>
      <c r="AI16" s="22">
        <v>6</v>
      </c>
      <c r="AJ16" s="22">
        <v>3</v>
      </c>
      <c r="AK16" s="22">
        <v>7</v>
      </c>
      <c r="AL16" s="22">
        <v>5</v>
      </c>
      <c r="AM16" s="22">
        <v>0</v>
      </c>
      <c r="AN16" s="24">
        <v>6</v>
      </c>
      <c r="AO16" s="22">
        <v>7</v>
      </c>
      <c r="AP16" s="22">
        <v>5</v>
      </c>
      <c r="AQ16" s="22">
        <v>3</v>
      </c>
      <c r="AR16" s="22">
        <v>2</v>
      </c>
      <c r="AS16" s="22">
        <v>4</v>
      </c>
      <c r="AT16" s="22">
        <v>3</v>
      </c>
      <c r="AU16" s="22">
        <v>6</v>
      </c>
      <c r="AV16" s="22">
        <v>13</v>
      </c>
      <c r="AW16" s="22">
        <v>4</v>
      </c>
      <c r="AX16" s="22">
        <v>5</v>
      </c>
      <c r="AY16" s="22">
        <v>6</v>
      </c>
      <c r="AZ16" s="24">
        <v>5</v>
      </c>
      <c r="BA16" s="22">
        <v>8</v>
      </c>
      <c r="BB16" s="22">
        <v>8</v>
      </c>
      <c r="BC16" s="22">
        <v>2</v>
      </c>
      <c r="BD16" s="22">
        <v>5</v>
      </c>
      <c r="BE16" s="22">
        <v>7</v>
      </c>
      <c r="BF16" s="22">
        <v>4</v>
      </c>
      <c r="BG16" s="22">
        <v>6</v>
      </c>
      <c r="BH16" s="22">
        <v>2</v>
      </c>
      <c r="BI16" s="22">
        <v>7</v>
      </c>
      <c r="BJ16" s="22">
        <v>3</v>
      </c>
      <c r="BK16" s="24">
        <v>20</v>
      </c>
      <c r="BL16" s="22">
        <v>9</v>
      </c>
      <c r="BM16" s="22">
        <v>12</v>
      </c>
      <c r="BN16" s="22">
        <v>8</v>
      </c>
      <c r="BO16" s="24">
        <v>6</v>
      </c>
      <c r="BP16" s="24">
        <v>3</v>
      </c>
      <c r="BQ16" s="22">
        <v>17</v>
      </c>
      <c r="BR16" s="22">
        <v>7</v>
      </c>
      <c r="BS16" s="22">
        <v>6</v>
      </c>
      <c r="BT16" s="22">
        <v>6</v>
      </c>
      <c r="BU16" s="22">
        <v>9</v>
      </c>
      <c r="BV16" s="22">
        <v>8</v>
      </c>
      <c r="BW16" s="22">
        <v>6</v>
      </c>
      <c r="BX16" s="22">
        <v>17</v>
      </c>
      <c r="BY16" s="22">
        <v>11</v>
      </c>
      <c r="BZ16" s="22">
        <v>8</v>
      </c>
      <c r="CA16" s="24">
        <v>5</v>
      </c>
      <c r="CB16" s="22">
        <v>7</v>
      </c>
    </row>
    <row r="17" spans="1:80" x14ac:dyDescent="0.3">
      <c r="A17" s="13"/>
      <c r="B17" s="13">
        <v>3</v>
      </c>
      <c r="C17" s="25" t="s">
        <v>95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>
        <v>2</v>
      </c>
      <c r="Q17" s="13"/>
      <c r="R17" s="21"/>
      <c r="S17" s="13">
        <v>4</v>
      </c>
      <c r="T17" s="13">
        <v>2</v>
      </c>
      <c r="U17" s="13">
        <v>2</v>
      </c>
      <c r="V17" s="13"/>
      <c r="W17" s="13">
        <v>1</v>
      </c>
      <c r="X17" s="13"/>
      <c r="Y17" s="13">
        <v>1</v>
      </c>
      <c r="Z17" s="13">
        <v>3</v>
      </c>
      <c r="AA17" s="13">
        <v>4</v>
      </c>
      <c r="AB17" s="13">
        <v>3</v>
      </c>
      <c r="AC17" s="13">
        <v>3</v>
      </c>
      <c r="AD17" s="13">
        <v>5</v>
      </c>
      <c r="AE17" s="13">
        <v>4</v>
      </c>
      <c r="AF17" s="13">
        <v>2</v>
      </c>
      <c r="AG17" s="13">
        <v>2</v>
      </c>
      <c r="AH17" s="13">
        <v>5</v>
      </c>
      <c r="AI17" s="13">
        <v>2</v>
      </c>
      <c r="AJ17" s="13">
        <v>2</v>
      </c>
      <c r="AK17" s="13">
        <v>4</v>
      </c>
      <c r="AL17" s="13">
        <v>2</v>
      </c>
      <c r="AM17" s="13"/>
      <c r="AN17" s="21">
        <v>1</v>
      </c>
      <c r="AO17" s="13">
        <v>2</v>
      </c>
      <c r="AP17" s="13">
        <v>2</v>
      </c>
      <c r="AQ17" s="13">
        <v>1</v>
      </c>
      <c r="AR17" s="13">
        <v>1</v>
      </c>
      <c r="AS17" s="13">
        <v>2</v>
      </c>
      <c r="AT17" s="13">
        <v>2</v>
      </c>
      <c r="AU17" s="13">
        <v>1</v>
      </c>
      <c r="AV17" s="13">
        <v>3</v>
      </c>
      <c r="AW17" s="13">
        <v>4</v>
      </c>
      <c r="AX17" s="13">
        <v>3</v>
      </c>
      <c r="AY17" s="13">
        <v>2</v>
      </c>
      <c r="AZ17" s="21">
        <v>2</v>
      </c>
      <c r="BA17" s="13">
        <v>3</v>
      </c>
      <c r="BB17" s="13">
        <v>3</v>
      </c>
      <c r="BC17" s="13">
        <v>2</v>
      </c>
      <c r="BD17" s="13">
        <v>4</v>
      </c>
      <c r="BE17" s="13">
        <v>2</v>
      </c>
      <c r="BF17" s="13">
        <v>1</v>
      </c>
      <c r="BG17" s="13">
        <v>4</v>
      </c>
      <c r="BH17" s="13"/>
      <c r="BI17" s="13">
        <v>2</v>
      </c>
      <c r="BJ17" s="13">
        <v>2</v>
      </c>
      <c r="BK17" s="21">
        <v>5</v>
      </c>
      <c r="BL17" s="13">
        <v>5</v>
      </c>
      <c r="BM17" s="13">
        <v>3</v>
      </c>
      <c r="BN17" s="13">
        <v>6</v>
      </c>
      <c r="BO17" s="21">
        <v>3</v>
      </c>
      <c r="BP17" s="21">
        <v>2</v>
      </c>
      <c r="BQ17" s="13">
        <v>10</v>
      </c>
      <c r="BR17" s="13">
        <v>3</v>
      </c>
      <c r="BS17" s="13">
        <v>2</v>
      </c>
      <c r="BT17" s="13">
        <v>6</v>
      </c>
      <c r="BU17" s="13">
        <v>6</v>
      </c>
      <c r="BV17" s="13">
        <v>8</v>
      </c>
      <c r="BW17" s="13">
        <v>3</v>
      </c>
      <c r="BX17" s="13">
        <v>8</v>
      </c>
      <c r="BY17" s="13">
        <v>6</v>
      </c>
      <c r="BZ17" s="13">
        <v>3</v>
      </c>
      <c r="CA17" s="21">
        <v>3</v>
      </c>
      <c r="CB17" s="13">
        <v>3</v>
      </c>
    </row>
    <row r="18" spans="1:80" x14ac:dyDescent="0.3">
      <c r="A18" s="10"/>
      <c r="B18" s="10">
        <v>3</v>
      </c>
      <c r="C18" s="11" t="s">
        <v>96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27"/>
      <c r="O18" s="10"/>
      <c r="P18" s="10">
        <v>2</v>
      </c>
      <c r="Q18" s="10"/>
      <c r="R18" s="12"/>
      <c r="S18" s="10">
        <v>1</v>
      </c>
      <c r="T18" s="10">
        <v>5</v>
      </c>
      <c r="U18" s="10">
        <v>2</v>
      </c>
      <c r="V18" s="10">
        <v>2</v>
      </c>
      <c r="W18" s="10">
        <v>3</v>
      </c>
      <c r="X18" s="10">
        <v>2</v>
      </c>
      <c r="Y18" s="10">
        <v>1</v>
      </c>
      <c r="Z18" s="10">
        <v>10</v>
      </c>
      <c r="AA18" s="10">
        <v>7</v>
      </c>
      <c r="AB18" s="10">
        <v>8</v>
      </c>
      <c r="AC18" s="10">
        <v>6</v>
      </c>
      <c r="AD18" s="10">
        <v>8</v>
      </c>
      <c r="AE18" s="10">
        <v>5</v>
      </c>
      <c r="AF18" s="10">
        <v>5</v>
      </c>
      <c r="AG18" s="10">
        <v>3</v>
      </c>
      <c r="AH18" s="10">
        <v>5</v>
      </c>
      <c r="AI18" s="10">
        <v>4</v>
      </c>
      <c r="AJ18" s="10">
        <v>3</v>
      </c>
      <c r="AK18" s="10"/>
      <c r="AL18" s="10">
        <v>1</v>
      </c>
      <c r="AM18" s="10"/>
      <c r="AN18" s="12">
        <v>3</v>
      </c>
      <c r="AO18" s="10">
        <v>7</v>
      </c>
      <c r="AP18" s="10">
        <v>1</v>
      </c>
      <c r="AQ18" s="10">
        <v>4</v>
      </c>
      <c r="AR18" s="10"/>
      <c r="AS18" s="10">
        <v>3</v>
      </c>
      <c r="AT18" s="10">
        <v>3</v>
      </c>
      <c r="AU18" s="10">
        <v>1</v>
      </c>
      <c r="AV18" s="10">
        <v>6</v>
      </c>
      <c r="AW18" s="10">
        <v>5</v>
      </c>
      <c r="AX18" s="10">
        <v>5</v>
      </c>
      <c r="AY18" s="10">
        <v>7</v>
      </c>
      <c r="AZ18" s="12">
        <v>4</v>
      </c>
      <c r="BA18" s="10">
        <v>15</v>
      </c>
      <c r="BB18" s="10">
        <v>7</v>
      </c>
      <c r="BC18" s="10"/>
      <c r="BD18" s="10">
        <v>11</v>
      </c>
      <c r="BE18" s="10">
        <v>4</v>
      </c>
      <c r="BF18" s="10">
        <v>4</v>
      </c>
      <c r="BG18" s="10">
        <v>9</v>
      </c>
      <c r="BH18" s="10">
        <v>3</v>
      </c>
      <c r="BI18" s="10">
        <v>6</v>
      </c>
      <c r="BJ18" s="10">
        <v>5</v>
      </c>
      <c r="BK18" s="12">
        <v>19</v>
      </c>
      <c r="BL18" s="10">
        <v>7</v>
      </c>
      <c r="BM18" s="10">
        <v>2</v>
      </c>
      <c r="BN18" s="10">
        <v>3</v>
      </c>
      <c r="BO18" s="12">
        <v>4</v>
      </c>
      <c r="BP18" s="12">
        <v>1</v>
      </c>
      <c r="BQ18" s="10">
        <v>15</v>
      </c>
      <c r="BR18" s="10">
        <v>6</v>
      </c>
      <c r="BS18" s="10">
        <v>1</v>
      </c>
      <c r="BT18" s="10">
        <v>1</v>
      </c>
      <c r="BU18" s="10">
        <v>3</v>
      </c>
      <c r="BV18" s="10">
        <v>13</v>
      </c>
      <c r="BW18" s="10">
        <v>2</v>
      </c>
      <c r="BX18" s="10">
        <v>5</v>
      </c>
      <c r="BY18" s="10">
        <v>5</v>
      </c>
      <c r="BZ18" s="10">
        <v>3</v>
      </c>
      <c r="CA18" s="12">
        <v>5</v>
      </c>
      <c r="CB18" s="10">
        <v>3</v>
      </c>
    </row>
    <row r="19" spans="1:80" x14ac:dyDescent="0.3">
      <c r="A19" s="10"/>
      <c r="B19" s="10">
        <v>4</v>
      </c>
      <c r="C19" s="11" t="s">
        <v>97</v>
      </c>
      <c r="D19" s="10">
        <v>1</v>
      </c>
      <c r="E19" s="10"/>
      <c r="F19" s="10" t="s">
        <v>91</v>
      </c>
      <c r="G19" s="10"/>
      <c r="H19" s="10"/>
      <c r="I19" s="10"/>
      <c r="J19" s="10">
        <v>1</v>
      </c>
      <c r="K19" s="10">
        <v>1</v>
      </c>
      <c r="L19" s="10">
        <v>1</v>
      </c>
      <c r="M19" s="10"/>
      <c r="N19" s="10">
        <v>4</v>
      </c>
      <c r="O19" s="10"/>
      <c r="P19" s="10" t="s">
        <v>91</v>
      </c>
      <c r="Q19" s="10"/>
      <c r="R19" s="12"/>
      <c r="S19" s="10"/>
      <c r="T19" s="10"/>
      <c r="U19" s="10"/>
      <c r="V19" s="10"/>
      <c r="W19" s="10"/>
      <c r="X19" s="10"/>
      <c r="Y19" s="10"/>
      <c r="Z19" s="10">
        <v>1</v>
      </c>
      <c r="AA19" s="10" t="s">
        <v>91</v>
      </c>
      <c r="AB19" s="10">
        <v>1</v>
      </c>
      <c r="AC19" s="10"/>
      <c r="AD19" s="10">
        <v>1</v>
      </c>
      <c r="AE19" s="10">
        <v>2</v>
      </c>
      <c r="AF19" s="10" t="s">
        <v>91</v>
      </c>
      <c r="AG19" s="10">
        <v>2</v>
      </c>
      <c r="AH19" s="10"/>
      <c r="AI19" s="10"/>
      <c r="AJ19" s="10" t="s">
        <v>91</v>
      </c>
      <c r="AK19" s="10">
        <v>1</v>
      </c>
      <c r="AL19" s="10">
        <v>1</v>
      </c>
      <c r="AM19" s="10"/>
      <c r="AN19" s="12" t="s">
        <v>91</v>
      </c>
      <c r="AO19" s="10">
        <v>2</v>
      </c>
      <c r="AP19" s="10">
        <v>1</v>
      </c>
      <c r="AQ19" s="10">
        <v>1</v>
      </c>
      <c r="AR19" s="10"/>
      <c r="AS19" s="10"/>
      <c r="AT19" s="10"/>
      <c r="AU19" s="10">
        <v>1</v>
      </c>
      <c r="AV19" s="10">
        <v>2</v>
      </c>
      <c r="AW19" s="10">
        <v>1</v>
      </c>
      <c r="AX19" s="10">
        <v>3</v>
      </c>
      <c r="AY19" s="10">
        <v>1</v>
      </c>
      <c r="AZ19" s="12"/>
      <c r="BA19" s="10"/>
      <c r="BB19" s="10">
        <v>1</v>
      </c>
      <c r="BC19" s="10">
        <v>1</v>
      </c>
      <c r="BD19" s="10" t="s">
        <v>91</v>
      </c>
      <c r="BE19" s="10" t="s">
        <v>91</v>
      </c>
      <c r="BF19" s="10" t="s">
        <v>91</v>
      </c>
      <c r="BG19" s="10">
        <v>1</v>
      </c>
      <c r="BH19" s="10">
        <v>1</v>
      </c>
      <c r="BI19" s="10">
        <v>1</v>
      </c>
      <c r="BJ19" s="10">
        <v>1</v>
      </c>
      <c r="BK19" s="12">
        <v>3</v>
      </c>
      <c r="BL19" s="10">
        <v>1</v>
      </c>
      <c r="BM19" s="10">
        <v>1</v>
      </c>
      <c r="BN19" s="10">
        <v>1</v>
      </c>
      <c r="BO19" s="12">
        <v>1</v>
      </c>
      <c r="BP19" s="12" t="s">
        <v>91</v>
      </c>
      <c r="BQ19" s="10">
        <v>2</v>
      </c>
      <c r="BR19" s="10">
        <v>1</v>
      </c>
      <c r="BS19" s="10"/>
      <c r="BT19" s="10">
        <v>2</v>
      </c>
      <c r="BU19" s="10">
        <v>2</v>
      </c>
      <c r="BV19" s="10">
        <v>2</v>
      </c>
      <c r="BW19" s="10"/>
      <c r="BX19" s="10">
        <v>1</v>
      </c>
      <c r="BY19" s="10">
        <v>2</v>
      </c>
      <c r="BZ19" s="10"/>
      <c r="CA19" s="12"/>
      <c r="CB19" s="10"/>
    </row>
    <row r="20" spans="1:80" x14ac:dyDescent="0.3">
      <c r="A20" s="10"/>
      <c r="B20" s="10"/>
      <c r="C20" s="11" t="s">
        <v>98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2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2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2"/>
      <c r="BL20" s="10"/>
      <c r="BM20" s="10"/>
      <c r="BN20" s="10"/>
      <c r="BO20" s="12"/>
      <c r="BP20" s="12"/>
      <c r="BQ20" s="10"/>
      <c r="BR20" s="10"/>
      <c r="BS20" s="10"/>
      <c r="BT20" s="10"/>
      <c r="BU20" s="10"/>
      <c r="BV20" s="10">
        <v>2</v>
      </c>
      <c r="BW20" s="10"/>
      <c r="BX20" s="10"/>
      <c r="BY20" s="10"/>
      <c r="BZ20" s="10"/>
      <c r="CA20" s="12"/>
      <c r="CB20" s="10"/>
    </row>
    <row r="21" spans="1:80" x14ac:dyDescent="0.3">
      <c r="A21" s="10"/>
      <c r="B21" s="10">
        <v>2</v>
      </c>
      <c r="C21" s="11" t="s">
        <v>99</v>
      </c>
      <c r="D21" s="10">
        <v>22</v>
      </c>
      <c r="E21" s="10">
        <v>36</v>
      </c>
      <c r="F21" s="10">
        <v>29</v>
      </c>
      <c r="G21" s="10">
        <v>40</v>
      </c>
      <c r="H21" s="10">
        <v>28</v>
      </c>
      <c r="I21" s="10">
        <v>16</v>
      </c>
      <c r="J21" s="10">
        <v>19</v>
      </c>
      <c r="K21" s="10">
        <v>21</v>
      </c>
      <c r="L21" s="10">
        <v>24</v>
      </c>
      <c r="M21" s="10">
        <v>18</v>
      </c>
      <c r="N21" s="10">
        <v>8</v>
      </c>
      <c r="O21" s="10">
        <v>25</v>
      </c>
      <c r="P21" s="10">
        <v>7</v>
      </c>
      <c r="Q21" s="10">
        <v>17</v>
      </c>
      <c r="R21" s="12">
        <v>18</v>
      </c>
      <c r="S21" s="10">
        <v>24</v>
      </c>
      <c r="T21" s="10">
        <v>5</v>
      </c>
      <c r="U21" s="10">
        <v>8</v>
      </c>
      <c r="V21" s="10">
        <v>6</v>
      </c>
      <c r="W21" s="10">
        <v>9</v>
      </c>
      <c r="X21" s="10">
        <v>15</v>
      </c>
      <c r="Y21" s="10">
        <v>10</v>
      </c>
      <c r="Z21" s="10">
        <v>15</v>
      </c>
      <c r="AA21" s="10">
        <v>15</v>
      </c>
      <c r="AB21" s="10">
        <v>16</v>
      </c>
      <c r="AC21" s="10">
        <v>22</v>
      </c>
      <c r="AD21" s="10">
        <v>17</v>
      </c>
      <c r="AE21" s="10">
        <v>34</v>
      </c>
      <c r="AF21" s="10">
        <v>17</v>
      </c>
      <c r="AG21" s="10">
        <v>42</v>
      </c>
      <c r="AH21" s="10">
        <v>30</v>
      </c>
      <c r="AI21" s="10">
        <v>24</v>
      </c>
      <c r="AJ21" s="10">
        <v>41</v>
      </c>
      <c r="AK21" s="10">
        <v>14</v>
      </c>
      <c r="AL21" s="10">
        <v>35</v>
      </c>
      <c r="AM21" s="10">
        <v>5</v>
      </c>
      <c r="AN21" s="12">
        <v>22</v>
      </c>
      <c r="AO21" s="10">
        <v>23</v>
      </c>
      <c r="AP21" s="10">
        <v>12</v>
      </c>
      <c r="AQ21" s="10">
        <v>15</v>
      </c>
      <c r="AR21" s="10">
        <v>16</v>
      </c>
      <c r="AS21" s="10">
        <v>19</v>
      </c>
      <c r="AT21" s="10">
        <v>24</v>
      </c>
      <c r="AU21" s="10">
        <v>11</v>
      </c>
      <c r="AV21" s="10">
        <v>20</v>
      </c>
      <c r="AW21" s="10">
        <v>5</v>
      </c>
      <c r="AX21" s="10">
        <v>32</v>
      </c>
      <c r="AY21" s="10">
        <v>14</v>
      </c>
      <c r="AZ21" s="12">
        <v>14</v>
      </c>
      <c r="BA21" s="10">
        <v>22</v>
      </c>
      <c r="BB21" s="10">
        <v>25</v>
      </c>
      <c r="BC21" s="10">
        <v>51</v>
      </c>
      <c r="BD21" s="10">
        <v>12</v>
      </c>
      <c r="BE21" s="10">
        <v>13</v>
      </c>
      <c r="BF21" s="10">
        <v>14</v>
      </c>
      <c r="BG21" s="10">
        <v>25</v>
      </c>
      <c r="BH21" s="10">
        <v>7</v>
      </c>
      <c r="BI21" s="10">
        <v>16</v>
      </c>
      <c r="BJ21" s="10">
        <v>35</v>
      </c>
      <c r="BK21" s="12">
        <v>42</v>
      </c>
      <c r="BL21" s="10">
        <v>15</v>
      </c>
      <c r="BM21" s="10">
        <v>30</v>
      </c>
      <c r="BN21" s="10">
        <v>29</v>
      </c>
      <c r="BO21" s="12">
        <v>17</v>
      </c>
      <c r="BP21" s="12">
        <v>34</v>
      </c>
      <c r="BQ21" s="10">
        <v>26</v>
      </c>
      <c r="BR21" s="10">
        <v>19</v>
      </c>
      <c r="BS21" s="10">
        <v>6</v>
      </c>
      <c r="BT21" s="10">
        <v>16</v>
      </c>
      <c r="BU21" s="10">
        <v>12</v>
      </c>
      <c r="BV21" s="10">
        <v>10</v>
      </c>
      <c r="BW21" s="10">
        <v>4</v>
      </c>
      <c r="BX21" s="10">
        <v>15</v>
      </c>
      <c r="BY21" s="10">
        <v>27</v>
      </c>
      <c r="BZ21" s="10">
        <v>10</v>
      </c>
      <c r="CA21" s="12">
        <v>11</v>
      </c>
      <c r="CB21" s="10">
        <v>18</v>
      </c>
    </row>
    <row r="22" spans="1:80" x14ac:dyDescent="0.3">
      <c r="A22" s="10"/>
      <c r="B22" s="10">
        <v>1</v>
      </c>
      <c r="C22" s="11" t="s">
        <v>100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>
        <v>2</v>
      </c>
      <c r="R22" s="12"/>
      <c r="S22" s="10"/>
      <c r="T22" s="10"/>
      <c r="U22" s="10">
        <v>1</v>
      </c>
      <c r="V22" s="10">
        <v>1</v>
      </c>
      <c r="W22" s="10"/>
      <c r="X22" s="10">
        <v>1</v>
      </c>
      <c r="Y22" s="10">
        <v>1</v>
      </c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2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2"/>
      <c r="BL22" s="10"/>
      <c r="BM22" s="10"/>
      <c r="BN22" s="10"/>
      <c r="BO22" s="12"/>
      <c r="BP22" s="12"/>
      <c r="BQ22" s="10"/>
      <c r="BR22" s="10"/>
      <c r="BS22" s="10"/>
      <c r="BT22" s="10"/>
      <c r="BU22" s="10"/>
      <c r="BV22" s="10"/>
      <c r="BW22" s="10"/>
      <c r="BX22" s="10">
        <v>1</v>
      </c>
      <c r="BY22" s="10">
        <v>2</v>
      </c>
      <c r="BZ22" s="10"/>
      <c r="CA22" s="12"/>
      <c r="CB22" s="10"/>
    </row>
    <row r="23" spans="1:80" x14ac:dyDescent="0.3">
      <c r="A23" s="10"/>
      <c r="B23" s="10">
        <v>1</v>
      </c>
      <c r="C23" s="11" t="s">
        <v>101</v>
      </c>
      <c r="D23" s="10"/>
      <c r="E23" s="10">
        <v>1</v>
      </c>
      <c r="F23" s="10"/>
      <c r="G23" s="10">
        <v>1</v>
      </c>
      <c r="H23" s="10"/>
      <c r="I23" s="10"/>
      <c r="J23" s="10"/>
      <c r="K23" s="10"/>
      <c r="L23" s="10">
        <v>1</v>
      </c>
      <c r="M23" s="10">
        <v>8</v>
      </c>
      <c r="N23" s="10">
        <v>2</v>
      </c>
      <c r="O23" s="10"/>
      <c r="P23" s="10"/>
      <c r="Q23" s="10">
        <v>1</v>
      </c>
      <c r="R23" s="12">
        <v>1</v>
      </c>
      <c r="S23" s="10">
        <v>1</v>
      </c>
      <c r="T23" s="10">
        <v>1</v>
      </c>
      <c r="U23" s="10">
        <v>1</v>
      </c>
      <c r="V23" s="10">
        <v>2</v>
      </c>
      <c r="W23" s="10"/>
      <c r="X23" s="10">
        <v>1</v>
      </c>
      <c r="Y23" s="10">
        <v>1</v>
      </c>
      <c r="Z23" s="10">
        <v>2</v>
      </c>
      <c r="AA23" s="10">
        <v>1</v>
      </c>
      <c r="AB23" s="10">
        <v>1</v>
      </c>
      <c r="AC23" s="10">
        <v>1</v>
      </c>
      <c r="AD23" s="10">
        <v>1</v>
      </c>
      <c r="AE23" s="10">
        <v>2</v>
      </c>
      <c r="AF23" s="10">
        <v>2</v>
      </c>
      <c r="AG23" s="10">
        <v>1</v>
      </c>
      <c r="AH23" s="10">
        <v>1</v>
      </c>
      <c r="AI23" s="10"/>
      <c r="AJ23" s="10"/>
      <c r="AK23" s="10"/>
      <c r="AL23" s="10"/>
      <c r="AM23" s="10"/>
      <c r="AN23" s="12">
        <v>1</v>
      </c>
      <c r="AO23" s="10"/>
      <c r="AP23" s="10"/>
      <c r="AQ23" s="10"/>
      <c r="AR23" s="10"/>
      <c r="AS23" s="10"/>
      <c r="AT23" s="10"/>
      <c r="AU23" s="10"/>
      <c r="AV23" s="10"/>
      <c r="AW23" s="10"/>
      <c r="AX23" s="10">
        <v>1</v>
      </c>
      <c r="AY23" s="10"/>
      <c r="AZ23" s="12"/>
      <c r="BA23" s="10" t="s">
        <v>91</v>
      </c>
      <c r="BB23" s="10">
        <v>1</v>
      </c>
      <c r="BC23" s="10">
        <v>5</v>
      </c>
      <c r="BD23" s="10">
        <v>1</v>
      </c>
      <c r="BE23" s="10">
        <v>1</v>
      </c>
      <c r="BF23" s="10"/>
      <c r="BG23" s="10">
        <v>1</v>
      </c>
      <c r="BH23" s="10"/>
      <c r="BI23" s="10"/>
      <c r="BJ23" s="10"/>
      <c r="BK23" s="12"/>
      <c r="BL23" s="10"/>
      <c r="BM23" s="10">
        <v>1</v>
      </c>
      <c r="BN23" s="10"/>
      <c r="BO23" s="12"/>
      <c r="BP23" s="12"/>
      <c r="BQ23" s="10"/>
      <c r="BR23" s="10"/>
      <c r="BS23" s="10"/>
      <c r="BT23" s="10"/>
      <c r="BU23" s="10"/>
      <c r="BV23" s="10">
        <v>1</v>
      </c>
      <c r="BW23" s="10">
        <v>2</v>
      </c>
      <c r="BX23" s="10">
        <v>1</v>
      </c>
      <c r="BY23" s="10"/>
      <c r="BZ23" s="10">
        <v>1</v>
      </c>
      <c r="CA23" s="12">
        <v>5</v>
      </c>
      <c r="CB23" s="10">
        <v>5</v>
      </c>
    </row>
    <row r="24" spans="1:80" x14ac:dyDescent="0.3">
      <c r="A24" s="10"/>
      <c r="B24" s="10"/>
      <c r="C24" s="11" t="s">
        <v>102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2"/>
      <c r="S24" s="10">
        <v>1</v>
      </c>
      <c r="T24" s="10">
        <v>1</v>
      </c>
      <c r="U24" s="10">
        <v>2</v>
      </c>
      <c r="V24" s="10">
        <v>1</v>
      </c>
      <c r="W24" s="10">
        <v>3</v>
      </c>
      <c r="X24" s="10">
        <v>1</v>
      </c>
      <c r="Y24" s="10">
        <v>1</v>
      </c>
      <c r="Z24" s="10">
        <v>2</v>
      </c>
      <c r="AA24" s="10"/>
      <c r="AB24" s="10">
        <v>1</v>
      </c>
      <c r="AC24" s="10"/>
      <c r="AD24" s="10">
        <v>2</v>
      </c>
      <c r="AE24" s="10">
        <v>3</v>
      </c>
      <c r="AF24" s="10">
        <v>1</v>
      </c>
      <c r="AG24" s="10"/>
      <c r="AH24" s="10"/>
      <c r="AI24" s="10"/>
      <c r="AJ24" s="10"/>
      <c r="AK24" s="10"/>
      <c r="AL24" s="10"/>
      <c r="AM24" s="10"/>
      <c r="AN24" s="12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2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2"/>
      <c r="BL24" s="10"/>
      <c r="BM24" s="10"/>
      <c r="BN24" s="10"/>
      <c r="BO24" s="12"/>
      <c r="BP24" s="12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2"/>
      <c r="CB24" s="10"/>
    </row>
    <row r="25" spans="1:80" x14ac:dyDescent="0.3">
      <c r="A25" s="10"/>
      <c r="B25" s="10">
        <v>1</v>
      </c>
      <c r="C25" s="11" t="s">
        <v>103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2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>
        <v>1</v>
      </c>
      <c r="AK25" s="10"/>
      <c r="AL25" s="10"/>
      <c r="AM25" s="10"/>
      <c r="AN25" s="12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2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2"/>
      <c r="BL25" s="10"/>
      <c r="BM25" s="10"/>
      <c r="BN25" s="10"/>
      <c r="BO25" s="12"/>
      <c r="BP25" s="12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2"/>
      <c r="CB25" s="10"/>
    </row>
    <row r="26" spans="1:80" x14ac:dyDescent="0.3">
      <c r="A26" s="10"/>
      <c r="B26" s="10">
        <v>3</v>
      </c>
      <c r="C26" s="11" t="s">
        <v>104</v>
      </c>
      <c r="D26" s="10"/>
      <c r="E26" s="10"/>
      <c r="F26" s="10"/>
      <c r="G26" s="10"/>
      <c r="H26" s="10"/>
      <c r="I26" s="10">
        <v>1</v>
      </c>
      <c r="J26" s="10"/>
      <c r="K26" s="10"/>
      <c r="L26" s="10">
        <v>1</v>
      </c>
      <c r="M26" s="10"/>
      <c r="N26" s="10"/>
      <c r="O26" s="10">
        <v>2</v>
      </c>
      <c r="P26" s="10">
        <v>1</v>
      </c>
      <c r="Q26" s="10"/>
      <c r="R26" s="12"/>
      <c r="S26" s="10"/>
      <c r="T26" s="10"/>
      <c r="U26" s="10"/>
      <c r="V26" s="10"/>
      <c r="W26" s="10"/>
      <c r="X26" s="10"/>
      <c r="Y26" s="10"/>
      <c r="Z26" s="10"/>
      <c r="AA26" s="10" t="s">
        <v>91</v>
      </c>
      <c r="AB26" s="10"/>
      <c r="AC26" s="10"/>
      <c r="AD26" s="10"/>
      <c r="AE26" s="10"/>
      <c r="AF26" s="10">
        <v>1</v>
      </c>
      <c r="AG26" s="10">
        <v>1</v>
      </c>
      <c r="AH26" s="10">
        <v>1</v>
      </c>
      <c r="AI26" s="10"/>
      <c r="AJ26" s="10"/>
      <c r="AK26" s="10"/>
      <c r="AL26" s="10"/>
      <c r="AM26" s="10"/>
      <c r="AN26" s="12"/>
      <c r="AO26" s="10"/>
      <c r="AP26" s="10"/>
      <c r="AQ26" s="10"/>
      <c r="AR26" s="10"/>
      <c r="AS26" s="10" t="s">
        <v>91</v>
      </c>
      <c r="AT26" s="10"/>
      <c r="AU26" s="10"/>
      <c r="AV26" s="10"/>
      <c r="AW26" s="10"/>
      <c r="AX26" s="10" t="s">
        <v>91</v>
      </c>
      <c r="AY26" s="10">
        <v>1</v>
      </c>
      <c r="AZ26" s="12"/>
      <c r="BA26" s="10"/>
      <c r="BB26" s="10" t="s">
        <v>91</v>
      </c>
      <c r="BC26" s="10">
        <v>1</v>
      </c>
      <c r="BD26" s="10">
        <v>1</v>
      </c>
      <c r="BE26" s="10"/>
      <c r="BF26" s="10"/>
      <c r="BG26" s="10"/>
      <c r="BH26" s="10"/>
      <c r="BI26" s="10"/>
      <c r="BJ26" s="10"/>
      <c r="BK26" s="12"/>
      <c r="BL26" s="10"/>
      <c r="BM26" s="10"/>
      <c r="BN26" s="10"/>
      <c r="BO26" s="12" t="s">
        <v>91</v>
      </c>
      <c r="BP26" s="12"/>
      <c r="BQ26" s="10"/>
      <c r="BR26" s="10"/>
      <c r="BS26" s="10"/>
      <c r="BT26" s="10">
        <v>1</v>
      </c>
      <c r="BU26" s="10">
        <v>2</v>
      </c>
      <c r="BV26" s="10"/>
      <c r="BW26" s="10"/>
      <c r="BX26" s="10">
        <v>1</v>
      </c>
      <c r="BY26" s="10">
        <v>1</v>
      </c>
      <c r="BZ26" s="10"/>
      <c r="CA26" s="12"/>
      <c r="CB26" s="10">
        <v>1</v>
      </c>
    </row>
    <row r="27" spans="1:80" x14ac:dyDescent="0.3">
      <c r="A27" s="10"/>
      <c r="B27" s="10">
        <v>3</v>
      </c>
      <c r="C27" s="11" t="s">
        <v>105</v>
      </c>
      <c r="D27" s="10"/>
      <c r="E27" s="10">
        <v>1</v>
      </c>
      <c r="F27" s="10"/>
      <c r="G27" s="10"/>
      <c r="H27" s="10">
        <v>1</v>
      </c>
      <c r="I27" s="10"/>
      <c r="J27" s="10">
        <v>1</v>
      </c>
      <c r="K27" s="10">
        <v>2</v>
      </c>
      <c r="L27" s="10"/>
      <c r="M27" s="10"/>
      <c r="N27" s="10"/>
      <c r="O27" s="10"/>
      <c r="P27" s="10"/>
      <c r="Q27" s="10"/>
      <c r="R27" s="12"/>
      <c r="S27" s="10"/>
      <c r="T27" s="10">
        <v>1</v>
      </c>
      <c r="U27" s="10">
        <v>1</v>
      </c>
      <c r="V27" s="10"/>
      <c r="W27" s="10">
        <v>3</v>
      </c>
      <c r="X27" s="10">
        <v>3</v>
      </c>
      <c r="Y27" s="10">
        <v>2</v>
      </c>
      <c r="Z27" s="10">
        <v>1</v>
      </c>
      <c r="AA27" s="10">
        <v>4</v>
      </c>
      <c r="AB27" s="10"/>
      <c r="AC27" s="10">
        <v>1</v>
      </c>
      <c r="AD27" s="10">
        <v>1</v>
      </c>
      <c r="AE27" s="10">
        <v>1</v>
      </c>
      <c r="AF27" s="10"/>
      <c r="AG27" s="10">
        <v>6</v>
      </c>
      <c r="AH27" s="10">
        <v>2</v>
      </c>
      <c r="AI27" s="10"/>
      <c r="AJ27" s="10">
        <v>1</v>
      </c>
      <c r="AK27" s="10"/>
      <c r="AL27" s="10"/>
      <c r="AM27" s="10"/>
      <c r="AN27" s="12">
        <v>1</v>
      </c>
      <c r="AO27" s="10" t="s">
        <v>91</v>
      </c>
      <c r="AP27" s="10"/>
      <c r="AQ27" s="10">
        <v>1</v>
      </c>
      <c r="AR27" s="10">
        <v>1</v>
      </c>
      <c r="AS27" s="10">
        <v>2</v>
      </c>
      <c r="AT27" s="10" t="s">
        <v>91</v>
      </c>
      <c r="AU27" s="10"/>
      <c r="AV27" s="10">
        <v>2</v>
      </c>
      <c r="AW27" s="10"/>
      <c r="AX27" s="10">
        <v>3</v>
      </c>
      <c r="AY27" s="10"/>
      <c r="AZ27" s="12">
        <v>1</v>
      </c>
      <c r="BA27" s="10">
        <v>2</v>
      </c>
      <c r="BB27" s="10"/>
      <c r="BC27" s="10">
        <v>1</v>
      </c>
      <c r="BD27" s="10"/>
      <c r="BE27" s="10" t="s">
        <v>91</v>
      </c>
      <c r="BF27" s="10" t="s">
        <v>91</v>
      </c>
      <c r="BG27" s="10">
        <v>1</v>
      </c>
      <c r="BH27" s="10">
        <v>2</v>
      </c>
      <c r="BI27" s="10">
        <v>2</v>
      </c>
      <c r="BJ27" s="10" t="s">
        <v>91</v>
      </c>
      <c r="BK27" s="12">
        <v>3</v>
      </c>
      <c r="BL27" s="10">
        <v>2</v>
      </c>
      <c r="BM27" s="10" t="s">
        <v>91</v>
      </c>
      <c r="BN27" s="10">
        <v>1</v>
      </c>
      <c r="BO27" s="12">
        <v>3</v>
      </c>
      <c r="BP27" s="12"/>
      <c r="BQ27" s="10">
        <v>5</v>
      </c>
      <c r="BR27" s="10"/>
      <c r="BS27" s="10"/>
      <c r="BT27" s="10"/>
      <c r="BU27" s="10"/>
      <c r="BV27" s="10">
        <v>4</v>
      </c>
      <c r="BW27" s="10">
        <v>1</v>
      </c>
      <c r="BX27" s="10">
        <v>1</v>
      </c>
      <c r="BY27" s="10"/>
      <c r="BZ27" s="10"/>
      <c r="CA27" s="12"/>
      <c r="CB27" s="10"/>
    </row>
    <row r="28" spans="1:80" x14ac:dyDescent="0.3">
      <c r="A28" s="10"/>
      <c r="B28" s="10">
        <v>3</v>
      </c>
      <c r="C28" s="11" t="s">
        <v>106</v>
      </c>
      <c r="D28" s="10">
        <v>3</v>
      </c>
      <c r="E28" s="10">
        <v>1</v>
      </c>
      <c r="F28" s="10">
        <v>1</v>
      </c>
      <c r="G28" s="10">
        <v>5</v>
      </c>
      <c r="H28" s="10">
        <v>2</v>
      </c>
      <c r="I28" s="10">
        <v>3</v>
      </c>
      <c r="J28" s="10">
        <v>5</v>
      </c>
      <c r="K28" s="10">
        <v>2</v>
      </c>
      <c r="L28" s="10">
        <v>5</v>
      </c>
      <c r="M28" s="10">
        <v>5</v>
      </c>
      <c r="N28" s="10"/>
      <c r="O28" s="10"/>
      <c r="P28" s="10"/>
      <c r="Q28" s="10">
        <v>2</v>
      </c>
      <c r="R28" s="12"/>
      <c r="S28" s="10">
        <v>1</v>
      </c>
      <c r="T28" s="10">
        <v>3</v>
      </c>
      <c r="U28" s="10">
        <v>2</v>
      </c>
      <c r="V28" s="10">
        <v>1</v>
      </c>
      <c r="W28" s="10">
        <v>2</v>
      </c>
      <c r="X28" s="10">
        <v>1</v>
      </c>
      <c r="Y28" s="10">
        <v>1</v>
      </c>
      <c r="Z28" s="10">
        <v>5</v>
      </c>
      <c r="AA28" s="10">
        <v>5</v>
      </c>
      <c r="AB28" s="10">
        <v>1</v>
      </c>
      <c r="AC28" s="10">
        <v>2</v>
      </c>
      <c r="AD28" s="10">
        <v>6</v>
      </c>
      <c r="AE28" s="10">
        <v>1</v>
      </c>
      <c r="AF28" s="10">
        <v>2</v>
      </c>
      <c r="AG28" s="10">
        <v>3</v>
      </c>
      <c r="AH28" s="10">
        <v>1</v>
      </c>
      <c r="AI28" s="10" t="s">
        <v>91</v>
      </c>
      <c r="AJ28" s="10" t="s">
        <v>91</v>
      </c>
      <c r="AK28" s="10">
        <v>1</v>
      </c>
      <c r="AL28" s="10">
        <v>3</v>
      </c>
      <c r="AM28" s="10">
        <v>2</v>
      </c>
      <c r="AN28" s="12">
        <v>3</v>
      </c>
      <c r="AO28" s="10">
        <v>5</v>
      </c>
      <c r="AP28" s="10">
        <v>2</v>
      </c>
      <c r="AQ28" s="10">
        <v>1</v>
      </c>
      <c r="AR28" s="10">
        <v>1</v>
      </c>
      <c r="AS28" s="10">
        <v>1</v>
      </c>
      <c r="AT28" s="10">
        <v>2</v>
      </c>
      <c r="AU28" s="10">
        <v>1</v>
      </c>
      <c r="AV28" s="10">
        <v>1</v>
      </c>
      <c r="AW28" s="10" t="s">
        <v>91</v>
      </c>
      <c r="AX28" s="10">
        <v>2</v>
      </c>
      <c r="AY28" s="10" t="s">
        <v>91</v>
      </c>
      <c r="AZ28" s="12">
        <v>3</v>
      </c>
      <c r="BA28" s="10"/>
      <c r="BB28" s="10">
        <v>1</v>
      </c>
      <c r="BC28" s="10">
        <v>1</v>
      </c>
      <c r="BD28" s="10"/>
      <c r="BE28" s="10" t="s">
        <v>91</v>
      </c>
      <c r="BF28" s="10">
        <v>1</v>
      </c>
      <c r="BG28" s="10">
        <v>1</v>
      </c>
      <c r="BH28" s="10">
        <v>3</v>
      </c>
      <c r="BI28" s="10">
        <v>1</v>
      </c>
      <c r="BJ28" s="10">
        <v>1</v>
      </c>
      <c r="BK28" s="12">
        <v>6</v>
      </c>
      <c r="BL28" s="10">
        <v>1</v>
      </c>
      <c r="BM28" s="10">
        <v>5</v>
      </c>
      <c r="BN28" s="10">
        <v>4</v>
      </c>
      <c r="BO28" s="12">
        <v>2</v>
      </c>
      <c r="BP28" s="12">
        <v>2</v>
      </c>
      <c r="BQ28" s="10">
        <v>2</v>
      </c>
      <c r="BR28" s="10" t="s">
        <v>91</v>
      </c>
      <c r="BS28" s="10"/>
      <c r="BT28" s="10">
        <v>1</v>
      </c>
      <c r="BU28" s="10">
        <v>1</v>
      </c>
      <c r="BV28" s="10"/>
      <c r="BW28" s="10"/>
      <c r="BX28" s="10">
        <v>1</v>
      </c>
      <c r="BY28" s="10">
        <v>5</v>
      </c>
      <c r="BZ28" s="10">
        <v>2</v>
      </c>
      <c r="CA28" s="12">
        <v>3</v>
      </c>
      <c r="CB28" s="10">
        <v>3</v>
      </c>
    </row>
    <row r="29" spans="1:80" x14ac:dyDescent="0.3">
      <c r="A29" s="10"/>
      <c r="B29" s="10"/>
      <c r="C29" s="11" t="s">
        <v>107</v>
      </c>
      <c r="D29" s="10"/>
      <c r="E29" s="10"/>
      <c r="F29" s="10"/>
      <c r="G29" s="10"/>
      <c r="H29" s="10"/>
      <c r="I29" s="10"/>
      <c r="J29" s="10"/>
      <c r="K29" s="10"/>
      <c r="L29" s="10"/>
      <c r="M29" s="10">
        <v>1</v>
      </c>
      <c r="N29" s="10"/>
      <c r="O29" s="10"/>
      <c r="P29" s="10"/>
      <c r="Q29" s="10">
        <v>1</v>
      </c>
      <c r="R29" s="12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2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2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2">
        <v>1</v>
      </c>
      <c r="BL29" s="10"/>
      <c r="BM29" s="10"/>
      <c r="BN29" s="10"/>
      <c r="BO29" s="12"/>
      <c r="BP29" s="12"/>
      <c r="BQ29" s="10"/>
      <c r="BR29" s="10"/>
      <c r="BS29" s="10"/>
      <c r="BT29" s="10"/>
      <c r="BU29" s="10"/>
      <c r="BV29" s="10">
        <v>1</v>
      </c>
      <c r="BW29" s="10"/>
      <c r="BX29" s="10"/>
      <c r="BY29" s="10"/>
      <c r="BZ29" s="10"/>
      <c r="CA29" s="12"/>
      <c r="CB29" s="10"/>
    </row>
    <row r="30" spans="1:80" x14ac:dyDescent="0.3">
      <c r="A30" s="10"/>
      <c r="B30" s="10"/>
      <c r="C30" s="11" t="s">
        <v>108</v>
      </c>
      <c r="D30" s="10">
        <v>77</v>
      </c>
      <c r="E30" s="10">
        <v>68</v>
      </c>
      <c r="F30" s="10">
        <v>67</v>
      </c>
      <c r="G30" s="10">
        <v>77</v>
      </c>
      <c r="H30" s="10">
        <v>87</v>
      </c>
      <c r="I30" s="10">
        <v>43</v>
      </c>
      <c r="J30" s="10">
        <v>53</v>
      </c>
      <c r="K30" s="10">
        <v>82</v>
      </c>
      <c r="L30" s="10">
        <v>82</v>
      </c>
      <c r="M30" s="10">
        <v>98</v>
      </c>
      <c r="N30" s="10">
        <v>73</v>
      </c>
      <c r="O30" s="10">
        <v>85</v>
      </c>
      <c r="P30" s="10">
        <v>48</v>
      </c>
      <c r="Q30" s="10">
        <v>64</v>
      </c>
      <c r="R30" s="12">
        <v>74</v>
      </c>
      <c r="S30" s="10">
        <v>73</v>
      </c>
      <c r="T30" s="10">
        <v>37</v>
      </c>
      <c r="U30" s="10">
        <v>56</v>
      </c>
      <c r="V30" s="10">
        <v>68</v>
      </c>
      <c r="W30" s="10">
        <v>66</v>
      </c>
      <c r="X30" s="10">
        <v>62</v>
      </c>
      <c r="Y30" s="10">
        <v>53</v>
      </c>
      <c r="Z30" s="10">
        <v>84</v>
      </c>
      <c r="AA30" s="10">
        <v>53</v>
      </c>
      <c r="AB30" s="10">
        <v>52</v>
      </c>
      <c r="AC30" s="10">
        <v>67</v>
      </c>
      <c r="AD30" s="10">
        <v>82</v>
      </c>
      <c r="AE30" s="10">
        <v>71</v>
      </c>
      <c r="AF30" s="10">
        <v>73</v>
      </c>
      <c r="AG30" s="10">
        <v>56</v>
      </c>
      <c r="AH30" s="10">
        <v>106</v>
      </c>
      <c r="AI30" s="10">
        <v>76</v>
      </c>
      <c r="AJ30" s="10">
        <v>86</v>
      </c>
      <c r="AK30" s="10">
        <v>51</v>
      </c>
      <c r="AL30" s="10">
        <v>66</v>
      </c>
      <c r="AM30" s="10">
        <v>19</v>
      </c>
      <c r="AN30" s="12">
        <v>67</v>
      </c>
      <c r="AO30" s="10">
        <v>65</v>
      </c>
      <c r="AP30" s="10">
        <v>58</v>
      </c>
      <c r="AQ30" s="10">
        <v>62</v>
      </c>
      <c r="AR30" s="10">
        <v>53</v>
      </c>
      <c r="AS30" s="10">
        <v>48</v>
      </c>
      <c r="AT30" s="10">
        <v>69</v>
      </c>
      <c r="AU30" s="10">
        <v>51</v>
      </c>
      <c r="AV30" s="10">
        <v>53</v>
      </c>
      <c r="AW30" s="10">
        <v>46</v>
      </c>
      <c r="AX30" s="10">
        <v>55</v>
      </c>
      <c r="AY30" s="10">
        <v>69</v>
      </c>
      <c r="AZ30" s="12">
        <v>78</v>
      </c>
      <c r="BA30" s="10">
        <v>42</v>
      </c>
      <c r="BB30" s="10">
        <v>93</v>
      </c>
      <c r="BC30" s="10">
        <v>73</v>
      </c>
      <c r="BD30" s="10">
        <v>51</v>
      </c>
      <c r="BE30" s="10">
        <v>60</v>
      </c>
      <c r="BF30" s="10">
        <v>59</v>
      </c>
      <c r="BG30" s="10">
        <v>73</v>
      </c>
      <c r="BH30" s="10">
        <v>64</v>
      </c>
      <c r="BI30" s="10">
        <v>27</v>
      </c>
      <c r="BJ30" s="10">
        <v>72</v>
      </c>
      <c r="BK30" s="12">
        <v>93</v>
      </c>
      <c r="BL30" s="10">
        <v>53</v>
      </c>
      <c r="BM30" s="10">
        <v>54</v>
      </c>
      <c r="BN30" s="10">
        <v>81</v>
      </c>
      <c r="BO30" s="12">
        <v>47</v>
      </c>
      <c r="BP30" s="12">
        <v>31</v>
      </c>
      <c r="BQ30" s="10">
        <v>86</v>
      </c>
      <c r="BR30" s="10">
        <v>40</v>
      </c>
      <c r="BS30" s="10">
        <v>61</v>
      </c>
      <c r="BT30" s="10">
        <v>71</v>
      </c>
      <c r="BU30" s="10">
        <v>86</v>
      </c>
      <c r="BV30" s="10">
        <v>62</v>
      </c>
      <c r="BW30" s="10">
        <v>27</v>
      </c>
      <c r="BX30" s="10">
        <v>18</v>
      </c>
      <c r="BY30" s="10">
        <v>43</v>
      </c>
      <c r="BZ30" s="10">
        <v>31</v>
      </c>
      <c r="CA30" s="12">
        <v>39</v>
      </c>
      <c r="CB30" s="10">
        <v>13</v>
      </c>
    </row>
    <row r="31" spans="1:80" x14ac:dyDescent="0.3">
      <c r="A31" s="10"/>
      <c r="B31" s="10"/>
      <c r="C31" s="11" t="s">
        <v>109</v>
      </c>
      <c r="D31" s="10"/>
      <c r="E31" s="10"/>
      <c r="F31" s="10"/>
      <c r="G31" s="10"/>
      <c r="H31" s="10"/>
      <c r="I31" s="10"/>
      <c r="J31" s="10"/>
      <c r="K31" s="10"/>
      <c r="L31" s="10"/>
      <c r="M31" s="10">
        <v>1</v>
      </c>
      <c r="N31" s="10"/>
      <c r="O31" s="10"/>
      <c r="P31" s="10"/>
      <c r="Q31" s="10"/>
      <c r="R31" s="12"/>
      <c r="S31" s="10">
        <v>1</v>
      </c>
      <c r="T31" s="10"/>
      <c r="U31" s="10"/>
      <c r="V31" s="10"/>
      <c r="W31" s="10"/>
      <c r="X31" s="10"/>
      <c r="Y31" s="10"/>
      <c r="Z31" s="10">
        <v>1</v>
      </c>
      <c r="AA31" s="10"/>
      <c r="AB31" s="10"/>
      <c r="AC31" s="10"/>
      <c r="AD31" s="10"/>
      <c r="AE31" s="10"/>
      <c r="AF31" s="10"/>
      <c r="AG31" s="10"/>
      <c r="AH31" s="10">
        <v>1</v>
      </c>
      <c r="AI31" s="10"/>
      <c r="AJ31" s="10"/>
      <c r="AK31" s="10"/>
      <c r="AL31" s="10"/>
      <c r="AM31" s="10"/>
      <c r="AN31" s="12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2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2"/>
      <c r="BL31" s="10"/>
      <c r="BM31" s="10"/>
      <c r="BN31" s="10"/>
      <c r="BO31" s="12"/>
      <c r="BP31" s="12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2"/>
      <c r="CB31" s="10"/>
    </row>
    <row r="32" spans="1:80" x14ac:dyDescent="0.3">
      <c r="A32" s="10"/>
      <c r="B32" s="10">
        <v>1</v>
      </c>
      <c r="C32" s="11" t="s">
        <v>110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2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>
        <v>2</v>
      </c>
      <c r="AD32" s="10">
        <v>2</v>
      </c>
      <c r="AE32" s="10">
        <v>2</v>
      </c>
      <c r="AF32" s="10"/>
      <c r="AG32" s="10">
        <v>1</v>
      </c>
      <c r="AH32" s="10">
        <v>4</v>
      </c>
      <c r="AI32" s="10">
        <v>2</v>
      </c>
      <c r="AJ32" s="10"/>
      <c r="AK32" s="10">
        <v>2</v>
      </c>
      <c r="AL32" s="10"/>
      <c r="AM32" s="10"/>
      <c r="AN32" s="12"/>
      <c r="AO32" s="10"/>
      <c r="AP32" s="10"/>
      <c r="AQ32" s="10"/>
      <c r="AR32" s="10"/>
      <c r="AS32" s="10">
        <v>1</v>
      </c>
      <c r="AT32" s="10"/>
      <c r="AU32" s="10"/>
      <c r="AV32" s="10"/>
      <c r="AW32" s="10"/>
      <c r="AX32" s="10"/>
      <c r="AY32" s="10"/>
      <c r="AZ32" s="12"/>
      <c r="BA32" s="10">
        <v>3</v>
      </c>
      <c r="BB32" s="10"/>
      <c r="BC32" s="10"/>
      <c r="BD32" s="10"/>
      <c r="BE32" s="10"/>
      <c r="BF32" s="10"/>
      <c r="BG32" s="10"/>
      <c r="BH32" s="10"/>
      <c r="BI32" s="10"/>
      <c r="BJ32" s="10"/>
      <c r="BK32" s="12"/>
      <c r="BL32" s="10"/>
      <c r="BM32" s="10"/>
      <c r="BN32" s="10"/>
      <c r="BO32" s="12"/>
      <c r="BP32" s="12"/>
      <c r="BQ32" s="10"/>
      <c r="BR32" s="10"/>
      <c r="BS32" s="10"/>
      <c r="BT32" s="10">
        <v>2</v>
      </c>
      <c r="BU32" s="10">
        <v>1</v>
      </c>
      <c r="BV32" s="10">
        <v>2</v>
      </c>
      <c r="BW32" s="10"/>
      <c r="BX32" s="10"/>
      <c r="BY32" s="10"/>
      <c r="BZ32" s="10"/>
      <c r="CA32" s="12"/>
      <c r="CB32" s="10">
        <v>1</v>
      </c>
    </row>
    <row r="33" spans="1:80" x14ac:dyDescent="0.3">
      <c r="A33" s="10"/>
      <c r="B33" s="10">
        <v>1</v>
      </c>
      <c r="C33" s="11" t="s">
        <v>111</v>
      </c>
      <c r="D33" s="10">
        <v>2</v>
      </c>
      <c r="E33" s="10"/>
      <c r="F33" s="10"/>
      <c r="G33" s="10"/>
      <c r="H33" s="10"/>
      <c r="I33" s="10">
        <v>3</v>
      </c>
      <c r="J33" s="10">
        <v>1</v>
      </c>
      <c r="K33" s="10"/>
      <c r="L33" s="10"/>
      <c r="M33" s="10"/>
      <c r="N33" s="10"/>
      <c r="O33" s="10"/>
      <c r="P33" s="10">
        <v>3</v>
      </c>
      <c r="Q33" s="10"/>
      <c r="R33" s="12"/>
      <c r="S33" s="10"/>
      <c r="T33" s="10"/>
      <c r="U33" s="10"/>
      <c r="V33" s="10"/>
      <c r="W33" s="10" t="s">
        <v>91</v>
      </c>
      <c r="X33" s="10"/>
      <c r="Y33" s="10"/>
      <c r="Z33" s="10"/>
      <c r="AA33" s="10"/>
      <c r="AB33" s="10"/>
      <c r="AC33" s="10"/>
      <c r="AD33" s="10"/>
      <c r="AE33" s="10">
        <v>1</v>
      </c>
      <c r="AF33" s="10"/>
      <c r="AG33" s="10"/>
      <c r="AH33" s="10">
        <v>1</v>
      </c>
      <c r="AI33" s="10"/>
      <c r="AJ33" s="10">
        <v>1</v>
      </c>
      <c r="AK33" s="10"/>
      <c r="AL33" s="10"/>
      <c r="AM33" s="10"/>
      <c r="AN33" s="12"/>
      <c r="AO33" s="10"/>
      <c r="AP33" s="10">
        <v>1</v>
      </c>
      <c r="AQ33" s="10">
        <v>2</v>
      </c>
      <c r="AR33" s="10" t="s">
        <v>91</v>
      </c>
      <c r="AS33" s="10">
        <v>1</v>
      </c>
      <c r="AT33" s="10"/>
      <c r="AU33" s="10" t="s">
        <v>91</v>
      </c>
      <c r="AV33" s="10"/>
      <c r="AW33" s="10"/>
      <c r="AX33" s="10">
        <v>1</v>
      </c>
      <c r="AY33" s="10"/>
      <c r="AZ33" s="12">
        <v>1</v>
      </c>
      <c r="BA33" s="10">
        <v>2</v>
      </c>
      <c r="BB33" s="10">
        <v>1</v>
      </c>
      <c r="BC33" s="10">
        <v>2</v>
      </c>
      <c r="BD33" s="10"/>
      <c r="BE33" s="10">
        <v>1</v>
      </c>
      <c r="BF33" s="10"/>
      <c r="BG33" s="10" t="s">
        <v>91</v>
      </c>
      <c r="BH33" s="10"/>
      <c r="BI33" s="10"/>
      <c r="BJ33" s="10" t="s">
        <v>91</v>
      </c>
      <c r="BK33" s="12">
        <v>1</v>
      </c>
      <c r="BL33" s="10"/>
      <c r="BM33" s="10">
        <v>1</v>
      </c>
      <c r="BN33" s="10"/>
      <c r="BO33" s="12">
        <v>1</v>
      </c>
      <c r="BP33" s="12">
        <v>2</v>
      </c>
      <c r="BQ33" s="10" t="s">
        <v>91</v>
      </c>
      <c r="BR33" s="10"/>
      <c r="BS33" s="10"/>
      <c r="BT33" s="10">
        <v>2</v>
      </c>
      <c r="BU33" s="10"/>
      <c r="BV33" s="10"/>
      <c r="BW33" s="10"/>
      <c r="BX33" s="10"/>
      <c r="BY33" s="10">
        <v>2</v>
      </c>
      <c r="BZ33" s="10">
        <v>2</v>
      </c>
      <c r="CA33" s="12">
        <v>1</v>
      </c>
      <c r="CB33" s="10"/>
    </row>
    <row r="34" spans="1:80" x14ac:dyDescent="0.3">
      <c r="A34" s="10"/>
      <c r="B34" s="10">
        <v>1</v>
      </c>
      <c r="C34" s="11" t="s">
        <v>112</v>
      </c>
      <c r="D34" s="10">
        <v>2</v>
      </c>
      <c r="E34" s="10">
        <v>4</v>
      </c>
      <c r="F34" s="10">
        <v>2</v>
      </c>
      <c r="G34" s="10">
        <v>1</v>
      </c>
      <c r="H34" s="10">
        <v>1</v>
      </c>
      <c r="I34" s="10"/>
      <c r="J34" s="10"/>
      <c r="K34" s="10">
        <v>1</v>
      </c>
      <c r="L34" s="10"/>
      <c r="M34" s="10">
        <v>1</v>
      </c>
      <c r="N34" s="10">
        <v>2</v>
      </c>
      <c r="O34" s="10"/>
      <c r="P34" s="10">
        <v>3</v>
      </c>
      <c r="Q34" s="10">
        <v>5</v>
      </c>
      <c r="R34" s="12"/>
      <c r="S34" s="10">
        <v>2</v>
      </c>
      <c r="T34" s="10">
        <v>1</v>
      </c>
      <c r="U34" s="10">
        <v>1</v>
      </c>
      <c r="V34" s="10">
        <v>2</v>
      </c>
      <c r="W34" s="10">
        <v>2</v>
      </c>
      <c r="X34" s="10">
        <v>6</v>
      </c>
      <c r="Y34" s="10">
        <v>5</v>
      </c>
      <c r="Z34" s="10">
        <v>1</v>
      </c>
      <c r="AA34" s="10">
        <v>1</v>
      </c>
      <c r="AB34" s="10"/>
      <c r="AC34" s="10">
        <v>4</v>
      </c>
      <c r="AD34" s="10">
        <v>4</v>
      </c>
      <c r="AE34" s="10">
        <v>1</v>
      </c>
      <c r="AF34" s="10"/>
      <c r="AG34" s="10">
        <v>1</v>
      </c>
      <c r="AH34" s="10"/>
      <c r="AI34" s="10">
        <v>1</v>
      </c>
      <c r="AJ34" s="10">
        <v>1</v>
      </c>
      <c r="AK34" s="10"/>
      <c r="AL34" s="10"/>
      <c r="AM34" s="10">
        <v>1</v>
      </c>
      <c r="AN34" s="12"/>
      <c r="AO34" s="10"/>
      <c r="AP34" s="10"/>
      <c r="AQ34" s="10"/>
      <c r="AR34" s="10"/>
      <c r="AS34" s="10">
        <v>1</v>
      </c>
      <c r="AT34" s="10">
        <v>1</v>
      </c>
      <c r="AU34" s="10"/>
      <c r="AV34" s="10"/>
      <c r="AW34" s="10"/>
      <c r="AX34" s="10"/>
      <c r="AY34" s="10"/>
      <c r="AZ34" s="12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2">
        <v>1</v>
      </c>
      <c r="BL34" s="10">
        <v>1</v>
      </c>
      <c r="BM34" s="10"/>
      <c r="BN34" s="10"/>
      <c r="BO34" s="12"/>
      <c r="BP34" s="12"/>
      <c r="BQ34" s="10">
        <v>1</v>
      </c>
      <c r="BR34" s="10"/>
      <c r="BS34" s="10"/>
      <c r="BT34" s="10"/>
      <c r="BU34" s="10"/>
      <c r="BV34" s="10">
        <v>1</v>
      </c>
      <c r="BW34" s="10">
        <v>2</v>
      </c>
      <c r="BX34" s="10"/>
      <c r="BY34" s="10">
        <v>1</v>
      </c>
      <c r="BZ34" s="10"/>
      <c r="CA34" s="12"/>
      <c r="CB34" s="10">
        <v>1</v>
      </c>
    </row>
    <row r="35" spans="1:80" x14ac:dyDescent="0.3">
      <c r="A35" s="10"/>
      <c r="B35" s="10">
        <v>1</v>
      </c>
      <c r="C35" s="11" t="s">
        <v>113</v>
      </c>
      <c r="D35" s="10">
        <v>1</v>
      </c>
      <c r="E35" s="10"/>
      <c r="F35" s="10">
        <v>1</v>
      </c>
      <c r="G35" s="10">
        <v>1</v>
      </c>
      <c r="H35" s="10">
        <v>3</v>
      </c>
      <c r="I35" s="10"/>
      <c r="J35" s="10"/>
      <c r="K35" s="10"/>
      <c r="L35" s="10"/>
      <c r="M35" s="10">
        <v>2</v>
      </c>
      <c r="N35" s="10">
        <v>2</v>
      </c>
      <c r="O35" s="10"/>
      <c r="P35" s="10"/>
      <c r="Q35" s="10">
        <v>1</v>
      </c>
      <c r="R35" s="12"/>
      <c r="S35" s="10">
        <v>1</v>
      </c>
      <c r="T35" s="10">
        <v>2</v>
      </c>
      <c r="U35" s="10">
        <v>6</v>
      </c>
      <c r="V35" s="10"/>
      <c r="W35" s="10"/>
      <c r="X35" s="10">
        <v>1</v>
      </c>
      <c r="Y35" s="10"/>
      <c r="Z35" s="10">
        <v>2</v>
      </c>
      <c r="AA35" s="10"/>
      <c r="AB35" s="10"/>
      <c r="AC35" s="10"/>
      <c r="AD35" s="10"/>
      <c r="AE35" s="10"/>
      <c r="AF35" s="10"/>
      <c r="AG35" s="10"/>
      <c r="AH35" s="10"/>
      <c r="AI35" s="10">
        <v>1</v>
      </c>
      <c r="AJ35" s="10"/>
      <c r="AK35" s="10">
        <v>2</v>
      </c>
      <c r="AL35" s="10">
        <v>3</v>
      </c>
      <c r="AM35" s="10" t="s">
        <v>91</v>
      </c>
      <c r="AN35" s="12"/>
      <c r="AO35" s="10"/>
      <c r="AP35" s="10">
        <v>1</v>
      </c>
      <c r="AQ35" s="10"/>
      <c r="AR35" s="10">
        <v>1</v>
      </c>
      <c r="AS35" s="10">
        <v>2</v>
      </c>
      <c r="AT35" s="10">
        <v>1</v>
      </c>
      <c r="AU35" s="10"/>
      <c r="AV35" s="10">
        <v>2</v>
      </c>
      <c r="AW35" s="10">
        <v>1</v>
      </c>
      <c r="AX35" s="10">
        <v>1</v>
      </c>
      <c r="AY35" s="10">
        <v>1</v>
      </c>
      <c r="AZ35" s="12">
        <v>1</v>
      </c>
      <c r="BA35" s="10"/>
      <c r="BB35" s="10"/>
      <c r="BC35" s="10"/>
      <c r="BD35" s="10"/>
      <c r="BE35" s="10">
        <v>1</v>
      </c>
      <c r="BF35" s="10" t="s">
        <v>91</v>
      </c>
      <c r="BG35" s="10"/>
      <c r="BH35" s="10"/>
      <c r="BI35" s="10"/>
      <c r="BJ35" s="10"/>
      <c r="BK35" s="12"/>
      <c r="BL35" s="10"/>
      <c r="BM35" s="10"/>
      <c r="BN35" s="10">
        <v>4</v>
      </c>
      <c r="BO35" s="12"/>
      <c r="BP35" s="12" t="s">
        <v>91</v>
      </c>
      <c r="BQ35" s="10"/>
      <c r="BR35" s="10"/>
      <c r="BS35" s="10">
        <v>2</v>
      </c>
      <c r="BT35" s="10">
        <v>1</v>
      </c>
      <c r="BU35" s="10">
        <v>3</v>
      </c>
      <c r="BV35" s="10">
        <v>4</v>
      </c>
      <c r="BW35" s="10"/>
      <c r="BX35" s="10"/>
      <c r="BY35" s="10">
        <v>1</v>
      </c>
      <c r="BZ35" s="10">
        <v>2</v>
      </c>
      <c r="CA35" s="12">
        <v>3</v>
      </c>
      <c r="CB35" s="10">
        <v>1</v>
      </c>
    </row>
    <row r="36" spans="1:80" x14ac:dyDescent="0.3">
      <c r="A36" s="10"/>
      <c r="B36" s="10">
        <v>1</v>
      </c>
      <c r="C36" s="11" t="s">
        <v>114</v>
      </c>
      <c r="D36" s="10">
        <v>1</v>
      </c>
      <c r="E36" s="10"/>
      <c r="F36" s="10"/>
      <c r="G36" s="10" t="s">
        <v>91</v>
      </c>
      <c r="H36" s="10">
        <v>1</v>
      </c>
      <c r="I36" s="10">
        <v>1</v>
      </c>
      <c r="J36" s="10"/>
      <c r="K36" s="10"/>
      <c r="L36" s="10">
        <v>6</v>
      </c>
      <c r="M36" s="10" t="s">
        <v>91</v>
      </c>
      <c r="N36" s="10">
        <v>2</v>
      </c>
      <c r="O36" s="10"/>
      <c r="P36" s="10">
        <v>3</v>
      </c>
      <c r="Q36" s="10"/>
      <c r="R36" s="12">
        <v>1</v>
      </c>
      <c r="S36" s="10"/>
      <c r="T36" s="10">
        <v>1</v>
      </c>
      <c r="U36" s="10">
        <v>1</v>
      </c>
      <c r="V36" s="10"/>
      <c r="W36" s="10">
        <v>1</v>
      </c>
      <c r="X36" s="10">
        <v>3</v>
      </c>
      <c r="Y36" s="10">
        <v>1</v>
      </c>
      <c r="Z36" s="10">
        <v>3</v>
      </c>
      <c r="AA36" s="10"/>
      <c r="AB36" s="10">
        <v>1</v>
      </c>
      <c r="AC36" s="10">
        <v>2</v>
      </c>
      <c r="AD36" s="10">
        <v>1</v>
      </c>
      <c r="AE36" s="10">
        <v>6</v>
      </c>
      <c r="AF36" s="10">
        <v>2</v>
      </c>
      <c r="AG36" s="10">
        <v>2</v>
      </c>
      <c r="AH36" s="10">
        <v>1</v>
      </c>
      <c r="AI36" s="10">
        <v>1</v>
      </c>
      <c r="AJ36" s="10">
        <v>2</v>
      </c>
      <c r="AK36" s="10"/>
      <c r="AL36" s="10">
        <v>1</v>
      </c>
      <c r="AM36" s="10"/>
      <c r="AN36" s="12"/>
      <c r="AO36" s="10">
        <v>1</v>
      </c>
      <c r="AP36" s="10"/>
      <c r="AQ36" s="10" t="s">
        <v>91</v>
      </c>
      <c r="AR36" s="10"/>
      <c r="AS36" s="10"/>
      <c r="AT36" s="10">
        <v>1</v>
      </c>
      <c r="AU36" s="10" t="s">
        <v>91</v>
      </c>
      <c r="AV36" s="10"/>
      <c r="AW36" s="10">
        <v>1</v>
      </c>
      <c r="AX36" s="10"/>
      <c r="AY36" s="10" t="s">
        <v>91</v>
      </c>
      <c r="AZ36" s="12">
        <v>1</v>
      </c>
      <c r="BA36" s="10">
        <v>1</v>
      </c>
      <c r="BB36" s="10">
        <v>1</v>
      </c>
      <c r="BC36" s="10"/>
      <c r="BD36" s="10">
        <v>1</v>
      </c>
      <c r="BE36" s="10">
        <v>1</v>
      </c>
      <c r="BF36" s="10" t="s">
        <v>91</v>
      </c>
      <c r="BG36" s="10">
        <v>1</v>
      </c>
      <c r="BH36" s="10"/>
      <c r="BI36" s="10" t="s">
        <v>91</v>
      </c>
      <c r="BJ36" s="10" t="s">
        <v>91</v>
      </c>
      <c r="BK36" s="12"/>
      <c r="BL36" s="10">
        <v>1</v>
      </c>
      <c r="BM36" s="10"/>
      <c r="BN36" s="10"/>
      <c r="BO36" s="12"/>
      <c r="BP36" s="12" t="s">
        <v>91</v>
      </c>
      <c r="BQ36" s="10">
        <v>1</v>
      </c>
      <c r="BR36" s="10"/>
      <c r="BS36" s="10"/>
      <c r="BT36" s="10"/>
      <c r="BU36" s="10">
        <v>3</v>
      </c>
      <c r="BV36" s="10">
        <v>1</v>
      </c>
      <c r="BW36" s="10">
        <v>1</v>
      </c>
      <c r="BX36" s="10"/>
      <c r="BY36" s="10">
        <v>1</v>
      </c>
      <c r="BZ36" s="10"/>
      <c r="CA36" s="12"/>
      <c r="CB36" s="10">
        <v>3</v>
      </c>
    </row>
    <row r="37" spans="1:80" x14ac:dyDescent="0.3">
      <c r="A37" s="10"/>
      <c r="B37" s="10">
        <v>1</v>
      </c>
      <c r="C37" s="11" t="s">
        <v>115</v>
      </c>
      <c r="D37" s="10">
        <v>8</v>
      </c>
      <c r="E37" s="10">
        <v>4</v>
      </c>
      <c r="F37" s="10">
        <v>5</v>
      </c>
      <c r="G37" s="10">
        <v>11</v>
      </c>
      <c r="H37" s="10">
        <v>13</v>
      </c>
      <c r="I37" s="10">
        <v>5</v>
      </c>
      <c r="J37" s="10">
        <v>5</v>
      </c>
      <c r="K37" s="10">
        <v>14</v>
      </c>
      <c r="L37" s="10">
        <v>13</v>
      </c>
      <c r="M37" s="10">
        <v>7</v>
      </c>
      <c r="N37" s="10">
        <v>7</v>
      </c>
      <c r="O37" s="10">
        <v>7</v>
      </c>
      <c r="P37" s="10">
        <v>12</v>
      </c>
      <c r="Q37" s="10">
        <v>6</v>
      </c>
      <c r="R37" s="12">
        <v>1</v>
      </c>
      <c r="S37" s="10">
        <v>9</v>
      </c>
      <c r="T37" s="10">
        <v>12</v>
      </c>
      <c r="U37" s="10">
        <v>18</v>
      </c>
      <c r="V37" s="10">
        <v>10</v>
      </c>
      <c r="W37" s="10">
        <v>11</v>
      </c>
      <c r="X37" s="10">
        <v>6</v>
      </c>
      <c r="Y37" s="10">
        <v>10</v>
      </c>
      <c r="Z37" s="10">
        <v>10</v>
      </c>
      <c r="AA37" s="10">
        <v>5</v>
      </c>
      <c r="AB37" s="10">
        <v>8</v>
      </c>
      <c r="AC37" s="10">
        <v>5</v>
      </c>
      <c r="AD37" s="10">
        <v>13</v>
      </c>
      <c r="AE37" s="10">
        <v>28</v>
      </c>
      <c r="AF37" s="10">
        <v>12</v>
      </c>
      <c r="AG37" s="10">
        <v>14</v>
      </c>
      <c r="AH37" s="10">
        <v>11</v>
      </c>
      <c r="AI37" s="10">
        <v>23</v>
      </c>
      <c r="AJ37" s="10">
        <v>9</v>
      </c>
      <c r="AK37" s="10">
        <v>8</v>
      </c>
      <c r="AL37" s="10">
        <v>26</v>
      </c>
      <c r="AM37" s="10">
        <v>12</v>
      </c>
      <c r="AN37" s="12">
        <v>10</v>
      </c>
      <c r="AO37" s="10">
        <v>13</v>
      </c>
      <c r="AP37" s="10">
        <v>7</v>
      </c>
      <c r="AQ37" s="10">
        <v>13</v>
      </c>
      <c r="AR37" s="10">
        <v>14</v>
      </c>
      <c r="AS37" s="10">
        <v>28</v>
      </c>
      <c r="AT37" s="10">
        <v>24</v>
      </c>
      <c r="AU37" s="10">
        <v>14</v>
      </c>
      <c r="AV37" s="10">
        <v>19</v>
      </c>
      <c r="AW37" s="10">
        <v>5</v>
      </c>
      <c r="AX37" s="10">
        <v>17</v>
      </c>
      <c r="AY37" s="10">
        <v>30</v>
      </c>
      <c r="AZ37" s="12">
        <v>12</v>
      </c>
      <c r="BA37" s="10">
        <v>8</v>
      </c>
      <c r="BB37" s="10">
        <v>36</v>
      </c>
      <c r="BC37" s="10">
        <v>13</v>
      </c>
      <c r="BD37" s="10">
        <v>13</v>
      </c>
      <c r="BE37" s="10">
        <v>14</v>
      </c>
      <c r="BF37" s="10">
        <v>25</v>
      </c>
      <c r="BG37" s="10">
        <v>21</v>
      </c>
      <c r="BH37" s="10">
        <v>3</v>
      </c>
      <c r="BI37" s="10">
        <v>10</v>
      </c>
      <c r="BJ37" s="10">
        <v>27</v>
      </c>
      <c r="BK37" s="12">
        <v>26</v>
      </c>
      <c r="BL37" s="10">
        <v>9</v>
      </c>
      <c r="BM37" s="10">
        <v>19</v>
      </c>
      <c r="BN37" s="10">
        <v>41</v>
      </c>
      <c r="BO37" s="12">
        <v>15</v>
      </c>
      <c r="BP37" s="12">
        <v>8</v>
      </c>
      <c r="BQ37" s="10">
        <v>29</v>
      </c>
      <c r="BR37" s="10">
        <v>8</v>
      </c>
      <c r="BS37" s="10">
        <v>17</v>
      </c>
      <c r="BT37" s="10">
        <v>21</v>
      </c>
      <c r="BU37" s="10">
        <v>21</v>
      </c>
      <c r="BV37" s="10">
        <v>18</v>
      </c>
      <c r="BW37" s="10">
        <v>10</v>
      </c>
      <c r="BX37" s="10">
        <v>9</v>
      </c>
      <c r="BY37" s="10">
        <v>17</v>
      </c>
      <c r="BZ37" s="10">
        <v>16</v>
      </c>
      <c r="CA37" s="12">
        <v>23</v>
      </c>
      <c r="CB37" s="10">
        <v>15</v>
      </c>
    </row>
    <row r="38" spans="1:80" x14ac:dyDescent="0.3">
      <c r="A38" s="10"/>
      <c r="B38" s="10">
        <v>1</v>
      </c>
      <c r="C38" s="11" t="s">
        <v>116</v>
      </c>
      <c r="D38" s="10">
        <v>22</v>
      </c>
      <c r="E38" s="10">
        <v>19</v>
      </c>
      <c r="F38" s="10">
        <v>24</v>
      </c>
      <c r="G38" s="10">
        <v>16</v>
      </c>
      <c r="H38" s="10">
        <v>23</v>
      </c>
      <c r="I38" s="10">
        <v>27</v>
      </c>
      <c r="J38" s="10">
        <v>20</v>
      </c>
      <c r="K38" s="10">
        <v>28</v>
      </c>
      <c r="L38" s="10">
        <v>40</v>
      </c>
      <c r="M38" s="10">
        <v>26</v>
      </c>
      <c r="N38" s="10">
        <v>8</v>
      </c>
      <c r="O38" s="10">
        <v>5</v>
      </c>
      <c r="P38" s="10">
        <v>16</v>
      </c>
      <c r="Q38" s="10">
        <v>12</v>
      </c>
      <c r="R38" s="12">
        <v>19</v>
      </c>
      <c r="S38" s="10">
        <v>27</v>
      </c>
      <c r="T38" s="10">
        <v>16</v>
      </c>
      <c r="U38" s="10">
        <v>26</v>
      </c>
      <c r="V38" s="10">
        <v>10</v>
      </c>
      <c r="W38" s="10">
        <v>22</v>
      </c>
      <c r="X38" s="10">
        <v>31</v>
      </c>
      <c r="Y38" s="10">
        <v>22</v>
      </c>
      <c r="Z38" s="10">
        <v>22</v>
      </c>
      <c r="AA38" s="10">
        <v>20</v>
      </c>
      <c r="AB38" s="10">
        <v>8</v>
      </c>
      <c r="AC38" s="10">
        <v>11</v>
      </c>
      <c r="AD38" s="10">
        <v>30</v>
      </c>
      <c r="AE38" s="10">
        <v>20</v>
      </c>
      <c r="AF38" s="10">
        <v>16</v>
      </c>
      <c r="AG38" s="10">
        <v>14</v>
      </c>
      <c r="AH38" s="10">
        <v>19</v>
      </c>
      <c r="AI38" s="10">
        <v>33</v>
      </c>
      <c r="AJ38" s="10">
        <v>24</v>
      </c>
      <c r="AK38" s="10">
        <v>14</v>
      </c>
      <c r="AL38" s="10">
        <v>12</v>
      </c>
      <c r="AM38" s="10">
        <v>15</v>
      </c>
      <c r="AN38" s="12">
        <v>27</v>
      </c>
      <c r="AO38" s="10">
        <v>27</v>
      </c>
      <c r="AP38" s="10">
        <v>18</v>
      </c>
      <c r="AQ38" s="10">
        <v>20</v>
      </c>
      <c r="AR38" s="10">
        <v>26</v>
      </c>
      <c r="AS38" s="10">
        <v>12</v>
      </c>
      <c r="AT38" s="10">
        <v>26</v>
      </c>
      <c r="AU38" s="10">
        <v>12</v>
      </c>
      <c r="AV38" s="10">
        <v>25</v>
      </c>
      <c r="AW38" s="10">
        <v>15</v>
      </c>
      <c r="AX38" s="10">
        <v>20</v>
      </c>
      <c r="AY38" s="10">
        <v>14</v>
      </c>
      <c r="AZ38" s="12">
        <v>17</v>
      </c>
      <c r="BA38" s="10">
        <v>10</v>
      </c>
      <c r="BB38" s="10">
        <v>30</v>
      </c>
      <c r="BC38" s="10">
        <v>27</v>
      </c>
      <c r="BD38" s="10">
        <v>9</v>
      </c>
      <c r="BE38" s="10">
        <v>16</v>
      </c>
      <c r="BF38" s="10">
        <v>33</v>
      </c>
      <c r="BG38" s="10">
        <v>32</v>
      </c>
      <c r="BH38" s="10">
        <v>20</v>
      </c>
      <c r="BI38" s="10">
        <v>30</v>
      </c>
      <c r="BJ38" s="10">
        <v>27</v>
      </c>
      <c r="BK38" s="12">
        <v>14</v>
      </c>
      <c r="BL38" s="10">
        <v>7</v>
      </c>
      <c r="BM38" s="10">
        <v>16</v>
      </c>
      <c r="BN38" s="10">
        <v>53</v>
      </c>
      <c r="BO38" s="12">
        <v>13</v>
      </c>
      <c r="BP38" s="12">
        <v>5</v>
      </c>
      <c r="BQ38" s="10">
        <v>21</v>
      </c>
      <c r="BR38" s="10">
        <v>19</v>
      </c>
      <c r="BS38" s="10">
        <v>18</v>
      </c>
      <c r="BT38" s="10">
        <v>14</v>
      </c>
      <c r="BU38" s="10">
        <v>13</v>
      </c>
      <c r="BV38" s="10">
        <v>10</v>
      </c>
      <c r="BW38" s="10">
        <v>3</v>
      </c>
      <c r="BX38" s="10">
        <v>8</v>
      </c>
      <c r="BY38" s="10">
        <v>8</v>
      </c>
      <c r="BZ38" s="10">
        <v>18</v>
      </c>
      <c r="CA38" s="12">
        <v>18</v>
      </c>
      <c r="CB38" s="10">
        <v>8</v>
      </c>
    </row>
    <row r="39" spans="1:80" x14ac:dyDescent="0.3">
      <c r="A39" s="10"/>
      <c r="B39" s="10">
        <v>1</v>
      </c>
      <c r="C39" s="11" t="s">
        <v>117</v>
      </c>
      <c r="D39" s="10"/>
      <c r="E39" s="10"/>
      <c r="F39" s="10"/>
      <c r="G39" s="10"/>
      <c r="H39" s="10"/>
      <c r="I39" s="10"/>
      <c r="J39" s="10"/>
      <c r="K39" s="10"/>
      <c r="L39" s="10"/>
      <c r="M39" s="10">
        <v>2</v>
      </c>
      <c r="N39" s="10"/>
      <c r="O39" s="10"/>
      <c r="P39" s="10"/>
      <c r="Q39" s="10"/>
      <c r="R39" s="12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2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2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2"/>
      <c r="BL39" s="10"/>
      <c r="BM39" s="10"/>
      <c r="BN39" s="10"/>
      <c r="BO39" s="12"/>
      <c r="BP39" s="12"/>
      <c r="BQ39" s="10"/>
      <c r="BR39" s="10"/>
      <c r="BS39" s="10"/>
      <c r="BT39" s="10"/>
      <c r="BU39" s="10">
        <v>1</v>
      </c>
      <c r="BV39" s="10">
        <v>1</v>
      </c>
      <c r="BW39" s="10"/>
      <c r="BX39" s="10"/>
      <c r="BY39" s="10"/>
      <c r="BZ39" s="10">
        <v>2</v>
      </c>
      <c r="CA39" s="12"/>
      <c r="CB39" s="10"/>
    </row>
    <row r="40" spans="1:80" x14ac:dyDescent="0.3">
      <c r="A40" s="10"/>
      <c r="B40" s="10">
        <v>1</v>
      </c>
      <c r="C40" s="11" t="s">
        <v>118</v>
      </c>
      <c r="D40" s="10">
        <v>1</v>
      </c>
      <c r="E40" s="10"/>
      <c r="F40" s="10"/>
      <c r="G40" s="10">
        <v>1</v>
      </c>
      <c r="H40" s="10" t="s">
        <v>91</v>
      </c>
      <c r="I40" s="10">
        <v>1</v>
      </c>
      <c r="J40" s="10"/>
      <c r="K40" s="10">
        <v>2</v>
      </c>
      <c r="L40" s="10">
        <v>6</v>
      </c>
      <c r="M40" s="10" t="s">
        <v>91</v>
      </c>
      <c r="N40" s="10" t="s">
        <v>91</v>
      </c>
      <c r="O40" s="10">
        <v>2</v>
      </c>
      <c r="P40" s="10" t="s">
        <v>91</v>
      </c>
      <c r="Q40" s="10">
        <v>4</v>
      </c>
      <c r="R40" s="12">
        <v>1</v>
      </c>
      <c r="S40" s="10">
        <v>1</v>
      </c>
      <c r="T40" s="10">
        <v>2</v>
      </c>
      <c r="U40" s="10">
        <v>2</v>
      </c>
      <c r="V40" s="10"/>
      <c r="W40" s="10"/>
      <c r="X40" s="10"/>
      <c r="Y40" s="10" t="s">
        <v>91</v>
      </c>
      <c r="Z40" s="10"/>
      <c r="AA40" s="10">
        <v>1</v>
      </c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2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2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2"/>
      <c r="BL40" s="10"/>
      <c r="BM40" s="10"/>
      <c r="BN40" s="10"/>
      <c r="BO40" s="12"/>
      <c r="BP40" s="12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2"/>
      <c r="CB40" s="10"/>
    </row>
    <row r="41" spans="1:80" x14ac:dyDescent="0.3">
      <c r="A41" s="10"/>
      <c r="B41" s="10">
        <v>1</v>
      </c>
      <c r="C41" s="11" t="s">
        <v>119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2"/>
      <c r="S41" s="10"/>
      <c r="T41" s="10"/>
      <c r="U41" s="10"/>
      <c r="V41" s="10"/>
      <c r="W41" s="10"/>
      <c r="X41" s="10"/>
      <c r="Y41" s="10"/>
      <c r="Z41" s="10"/>
      <c r="AA41" s="10" t="s">
        <v>91</v>
      </c>
      <c r="AB41" s="10" t="s">
        <v>91</v>
      </c>
      <c r="AC41" s="10"/>
      <c r="AD41" s="10"/>
      <c r="AE41" s="10"/>
      <c r="AF41" s="10" t="s">
        <v>91</v>
      </c>
      <c r="AG41" s="10" t="s">
        <v>91</v>
      </c>
      <c r="AH41" s="10" t="s">
        <v>91</v>
      </c>
      <c r="AI41" s="10"/>
      <c r="AJ41" s="10" t="s">
        <v>91</v>
      </c>
      <c r="AK41" s="10"/>
      <c r="AL41" s="10" t="s">
        <v>91</v>
      </c>
      <c r="AM41" s="10" t="s">
        <v>91</v>
      </c>
      <c r="AN41" s="12"/>
      <c r="AO41" s="10"/>
      <c r="AP41" s="10"/>
      <c r="AQ41" s="10"/>
      <c r="AR41" s="10"/>
      <c r="AS41" s="10"/>
      <c r="AT41" s="10" t="s">
        <v>91</v>
      </c>
      <c r="AU41" s="10"/>
      <c r="AV41" s="10"/>
      <c r="AW41" s="10" t="s">
        <v>91</v>
      </c>
      <c r="AX41" s="10"/>
      <c r="AY41" s="10"/>
      <c r="AZ41" s="12"/>
      <c r="BA41" s="10"/>
      <c r="BB41" s="10" t="s">
        <v>91</v>
      </c>
      <c r="BC41" s="10"/>
      <c r="BD41" s="10" t="s">
        <v>91</v>
      </c>
      <c r="BE41" s="10" t="s">
        <v>91</v>
      </c>
      <c r="BF41" s="10"/>
      <c r="BG41" s="10" t="s">
        <v>91</v>
      </c>
      <c r="BH41" s="10">
        <v>1</v>
      </c>
      <c r="BI41" s="10"/>
      <c r="BJ41" s="10" t="s">
        <v>91</v>
      </c>
      <c r="BK41" s="12">
        <v>1</v>
      </c>
      <c r="BL41" s="10" t="s">
        <v>91</v>
      </c>
      <c r="BM41" s="10"/>
      <c r="BN41" s="10"/>
      <c r="BO41" s="12"/>
      <c r="BP41" s="12" t="s">
        <v>91</v>
      </c>
      <c r="BQ41" s="10" t="s">
        <v>91</v>
      </c>
      <c r="BR41" s="10"/>
      <c r="BS41" s="10"/>
      <c r="BT41" s="10"/>
      <c r="BU41" s="10"/>
      <c r="BV41" s="10"/>
      <c r="BW41" s="10"/>
      <c r="BX41" s="10"/>
      <c r="BY41" s="10"/>
      <c r="BZ41" s="10"/>
      <c r="CA41" s="12"/>
      <c r="CB41" s="10"/>
    </row>
    <row r="42" spans="1:80" x14ac:dyDescent="0.3">
      <c r="A42" s="10"/>
      <c r="B42" s="10">
        <v>3</v>
      </c>
      <c r="C42" s="11" t="s">
        <v>120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>
        <v>1</v>
      </c>
      <c r="R42" s="12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2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2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2"/>
      <c r="BL42" s="10"/>
      <c r="BM42" s="10"/>
      <c r="BN42" s="10"/>
      <c r="BO42" s="12"/>
      <c r="BP42" s="12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2"/>
      <c r="CB42" s="10"/>
    </row>
    <row r="43" spans="1:80" x14ac:dyDescent="0.3">
      <c r="A43" s="10"/>
      <c r="B43" s="10">
        <v>3</v>
      </c>
      <c r="C43" s="11" t="s">
        <v>121</v>
      </c>
      <c r="D43" s="10"/>
      <c r="E43" s="10"/>
      <c r="F43" s="10"/>
      <c r="G43" s="10"/>
      <c r="H43" s="10">
        <v>1</v>
      </c>
      <c r="I43" s="10"/>
      <c r="J43" s="10"/>
      <c r="K43" s="10">
        <v>1</v>
      </c>
      <c r="L43" s="10"/>
      <c r="M43" s="10"/>
      <c r="N43" s="10"/>
      <c r="O43" s="10"/>
      <c r="P43" s="10"/>
      <c r="Q43" s="10"/>
      <c r="R43" s="12"/>
      <c r="S43" s="10"/>
      <c r="T43" s="10"/>
      <c r="U43" s="10">
        <v>1</v>
      </c>
      <c r="V43" s="10"/>
      <c r="W43" s="10"/>
      <c r="X43" s="10"/>
      <c r="Y43" s="10"/>
      <c r="Z43" s="10"/>
      <c r="AA43" s="10"/>
      <c r="AB43" s="10" t="s">
        <v>91</v>
      </c>
      <c r="AC43" s="10">
        <v>2</v>
      </c>
      <c r="AD43" s="10">
        <v>2</v>
      </c>
      <c r="AE43" s="10">
        <v>1</v>
      </c>
      <c r="AF43" s="10"/>
      <c r="AG43" s="10"/>
      <c r="AH43" s="10"/>
      <c r="AI43" s="10"/>
      <c r="AJ43" s="10"/>
      <c r="AK43" s="10"/>
      <c r="AL43" s="10" t="s">
        <v>91</v>
      </c>
      <c r="AM43" s="10">
        <v>1</v>
      </c>
      <c r="AN43" s="12">
        <v>2</v>
      </c>
      <c r="AO43" s="10"/>
      <c r="AP43" s="10"/>
      <c r="AQ43" s="10">
        <v>7</v>
      </c>
      <c r="AR43" s="10">
        <v>4</v>
      </c>
      <c r="AS43" s="10">
        <v>9</v>
      </c>
      <c r="AT43" s="10">
        <v>3</v>
      </c>
      <c r="AU43" s="10" t="s">
        <v>91</v>
      </c>
      <c r="AV43" s="10">
        <v>11</v>
      </c>
      <c r="AW43" s="10">
        <v>2</v>
      </c>
      <c r="AX43" s="10"/>
      <c r="AY43" s="10" t="s">
        <v>91</v>
      </c>
      <c r="AZ43" s="12"/>
      <c r="BA43" s="10"/>
      <c r="BB43" s="10">
        <v>1</v>
      </c>
      <c r="BC43" s="10"/>
      <c r="BD43" s="10"/>
      <c r="BE43" s="10"/>
      <c r="BF43" s="10"/>
      <c r="BG43" s="10"/>
      <c r="BH43" s="10"/>
      <c r="BI43" s="10"/>
      <c r="BJ43" s="10"/>
      <c r="BK43" s="12">
        <v>15</v>
      </c>
      <c r="BL43" s="10" t="s">
        <v>91</v>
      </c>
      <c r="BM43" s="10">
        <v>1</v>
      </c>
      <c r="BN43" s="10"/>
      <c r="BO43" s="12"/>
      <c r="BP43" s="12"/>
      <c r="BQ43" s="10">
        <v>30</v>
      </c>
      <c r="BR43" s="10">
        <v>2</v>
      </c>
      <c r="BS43" s="10"/>
      <c r="BT43" s="10"/>
      <c r="BU43" s="10"/>
      <c r="BV43" s="10"/>
      <c r="BW43" s="10"/>
      <c r="BX43" s="10"/>
      <c r="BY43" s="10"/>
      <c r="BZ43" s="10"/>
      <c r="CA43" s="12"/>
      <c r="CB43" s="10"/>
    </row>
    <row r="44" spans="1:80" x14ac:dyDescent="0.3">
      <c r="A44" s="10"/>
      <c r="B44" s="10">
        <v>3</v>
      </c>
      <c r="C44" s="11" t="s">
        <v>122</v>
      </c>
      <c r="D44" s="10"/>
      <c r="E44" s="10"/>
      <c r="F44" s="10"/>
      <c r="G44" s="10"/>
      <c r="H44" s="10"/>
      <c r="I44" s="10"/>
      <c r="J44" s="10"/>
      <c r="K44" s="10"/>
      <c r="L44" s="10"/>
      <c r="M44" s="10" t="s">
        <v>91</v>
      </c>
      <c r="N44" s="10"/>
      <c r="O44" s="10">
        <v>2</v>
      </c>
      <c r="P44" s="10">
        <v>4</v>
      </c>
      <c r="Q44" s="10"/>
      <c r="R44" s="12"/>
      <c r="S44" s="10"/>
      <c r="T44" s="10"/>
      <c r="U44" s="10"/>
      <c r="V44" s="10"/>
      <c r="W44" s="10"/>
      <c r="X44" s="10"/>
      <c r="Y44" s="10"/>
      <c r="Z44" s="10"/>
      <c r="AA44" s="10" t="s">
        <v>91</v>
      </c>
      <c r="AB44" s="10"/>
      <c r="AC44" s="10"/>
      <c r="AD44" s="10"/>
      <c r="AE44" s="10">
        <v>1</v>
      </c>
      <c r="AF44" s="10">
        <v>1</v>
      </c>
      <c r="AG44" s="10"/>
      <c r="AH44" s="10"/>
      <c r="AI44" s="10"/>
      <c r="AJ44" s="10"/>
      <c r="AK44" s="10"/>
      <c r="AL44" s="10"/>
      <c r="AM44" s="10"/>
      <c r="AN44" s="12" t="s">
        <v>91</v>
      </c>
      <c r="AO44" s="10"/>
      <c r="AP44" s="10"/>
      <c r="AQ44" s="10">
        <v>1</v>
      </c>
      <c r="AR44" s="10" t="s">
        <v>91</v>
      </c>
      <c r="AS44" s="10"/>
      <c r="AT44" s="10"/>
      <c r="AU44" s="10"/>
      <c r="AV44" s="10"/>
      <c r="AW44" s="10"/>
      <c r="AX44" s="10"/>
      <c r="AY44" s="10"/>
      <c r="AZ44" s="12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2"/>
      <c r="BL44" s="10"/>
      <c r="BM44" s="10"/>
      <c r="BN44" s="10"/>
      <c r="BO44" s="12"/>
      <c r="BP44" s="12"/>
      <c r="BQ44" s="10"/>
      <c r="BR44" s="10"/>
      <c r="BS44" s="10"/>
      <c r="BT44" s="10"/>
      <c r="BU44" s="10"/>
      <c r="BV44" s="10"/>
      <c r="BW44" s="10">
        <v>1</v>
      </c>
      <c r="BX44" s="10"/>
      <c r="BY44" s="10">
        <v>1</v>
      </c>
      <c r="BZ44" s="10"/>
      <c r="CA44" s="12"/>
      <c r="CB44" s="10">
        <v>1</v>
      </c>
    </row>
    <row r="45" spans="1:80" x14ac:dyDescent="0.3">
      <c r="A45" s="10"/>
      <c r="B45" s="10">
        <v>3</v>
      </c>
      <c r="C45" s="11" t="s">
        <v>123</v>
      </c>
      <c r="D45" s="10"/>
      <c r="E45" s="10"/>
      <c r="F45" s="10"/>
      <c r="G45" s="10"/>
      <c r="H45" s="10"/>
      <c r="I45" s="10"/>
      <c r="J45" s="10"/>
      <c r="K45" s="10"/>
      <c r="L45" s="10">
        <v>2</v>
      </c>
      <c r="M45" s="10">
        <v>17</v>
      </c>
      <c r="N45" s="10"/>
      <c r="O45" s="10"/>
      <c r="P45" s="10"/>
      <c r="Q45" s="10"/>
      <c r="R45" s="12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2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2"/>
      <c r="BA45" s="10"/>
      <c r="BB45" s="10"/>
      <c r="BC45" s="10"/>
      <c r="BD45" s="10"/>
      <c r="BE45" s="10"/>
      <c r="BF45" s="10"/>
      <c r="BG45" s="10"/>
      <c r="BH45" s="10"/>
      <c r="BI45" s="10"/>
      <c r="BJ45" s="10" t="s">
        <v>91</v>
      </c>
      <c r="BK45" s="12"/>
      <c r="BL45" s="10"/>
      <c r="BM45" s="10"/>
      <c r="BN45" s="10"/>
      <c r="BO45" s="12"/>
      <c r="BP45" s="12"/>
      <c r="BQ45" s="10">
        <v>1</v>
      </c>
      <c r="BR45" s="10"/>
      <c r="BS45" s="10"/>
      <c r="BT45" s="10"/>
      <c r="BU45" s="10"/>
      <c r="BV45" s="10"/>
      <c r="BW45" s="10"/>
      <c r="BX45" s="10"/>
      <c r="BY45" s="10"/>
      <c r="BZ45" s="10"/>
      <c r="CA45" s="12"/>
      <c r="CB45" s="10"/>
    </row>
    <row r="46" spans="1:80" x14ac:dyDescent="0.3">
      <c r="A46" s="10"/>
      <c r="B46" s="10">
        <v>3</v>
      </c>
      <c r="C46" s="11" t="s">
        <v>124</v>
      </c>
      <c r="D46" s="10">
        <v>1</v>
      </c>
      <c r="E46" s="10"/>
      <c r="F46" s="10" t="s">
        <v>91</v>
      </c>
      <c r="G46" s="10">
        <v>1</v>
      </c>
      <c r="H46" s="10">
        <v>5</v>
      </c>
      <c r="I46" s="10">
        <v>4</v>
      </c>
      <c r="J46" s="10">
        <v>1</v>
      </c>
      <c r="K46" s="10">
        <v>7</v>
      </c>
      <c r="L46" s="10">
        <v>1</v>
      </c>
      <c r="M46" s="10">
        <v>1</v>
      </c>
      <c r="N46" s="10">
        <v>1</v>
      </c>
      <c r="O46" s="10"/>
      <c r="P46" s="10">
        <v>2</v>
      </c>
      <c r="Q46" s="10">
        <v>6</v>
      </c>
      <c r="R46" s="12">
        <v>3</v>
      </c>
      <c r="S46" s="10">
        <v>2</v>
      </c>
      <c r="T46" s="10">
        <v>3</v>
      </c>
      <c r="U46" s="10">
        <v>8</v>
      </c>
      <c r="V46" s="10">
        <v>5</v>
      </c>
      <c r="W46" s="10"/>
      <c r="X46" s="10">
        <v>1</v>
      </c>
      <c r="Y46" s="10">
        <v>1</v>
      </c>
      <c r="Z46" s="10">
        <v>7</v>
      </c>
      <c r="AA46" s="10">
        <v>5</v>
      </c>
      <c r="AB46" s="10">
        <v>1</v>
      </c>
      <c r="AC46" s="10">
        <v>2</v>
      </c>
      <c r="AD46" s="10">
        <v>2</v>
      </c>
      <c r="AE46" s="10">
        <v>2</v>
      </c>
      <c r="AF46" s="10"/>
      <c r="AG46" s="10">
        <v>3</v>
      </c>
      <c r="AH46" s="10">
        <v>3</v>
      </c>
      <c r="AI46" s="10">
        <v>6</v>
      </c>
      <c r="AJ46" s="10">
        <v>5</v>
      </c>
      <c r="AK46" s="10">
        <v>9</v>
      </c>
      <c r="AL46" s="10">
        <v>3</v>
      </c>
      <c r="AM46" s="10"/>
      <c r="AN46" s="12">
        <v>3</v>
      </c>
      <c r="AO46" s="10">
        <v>3</v>
      </c>
      <c r="AP46" s="10">
        <v>5</v>
      </c>
      <c r="AQ46" s="10">
        <v>1</v>
      </c>
      <c r="AR46" s="10"/>
      <c r="AS46" s="10">
        <v>1</v>
      </c>
      <c r="AT46" s="10">
        <v>3</v>
      </c>
      <c r="AU46" s="10" t="s">
        <v>91</v>
      </c>
      <c r="AV46" s="10">
        <v>3</v>
      </c>
      <c r="AW46" s="10"/>
      <c r="AX46" s="10">
        <v>2</v>
      </c>
      <c r="AY46" s="10">
        <v>2</v>
      </c>
      <c r="AZ46" s="12">
        <v>1</v>
      </c>
      <c r="BA46" s="10">
        <v>1</v>
      </c>
      <c r="BB46" s="10">
        <v>4</v>
      </c>
      <c r="BC46" s="10">
        <v>2</v>
      </c>
      <c r="BD46" s="10">
        <v>2</v>
      </c>
      <c r="BE46" s="10" t="s">
        <v>91</v>
      </c>
      <c r="BF46" s="10" t="s">
        <v>91</v>
      </c>
      <c r="BG46" s="10">
        <v>1</v>
      </c>
      <c r="BH46" s="10">
        <v>1</v>
      </c>
      <c r="BI46" s="10"/>
      <c r="BJ46" s="10">
        <v>2</v>
      </c>
      <c r="BK46" s="12">
        <v>3</v>
      </c>
      <c r="BL46" s="10">
        <v>2</v>
      </c>
      <c r="BM46" s="10">
        <v>2</v>
      </c>
      <c r="BN46" s="10">
        <v>3</v>
      </c>
      <c r="BO46" s="12">
        <v>3</v>
      </c>
      <c r="BP46" s="12">
        <v>1</v>
      </c>
      <c r="BQ46" s="10">
        <v>2</v>
      </c>
      <c r="BR46" s="10"/>
      <c r="BS46" s="10">
        <v>1</v>
      </c>
      <c r="BT46" s="10"/>
      <c r="BU46" s="10">
        <v>2</v>
      </c>
      <c r="BV46" s="10">
        <v>1</v>
      </c>
      <c r="BW46" s="10">
        <v>3</v>
      </c>
      <c r="BX46" s="10">
        <v>2</v>
      </c>
      <c r="BY46" s="10">
        <v>2</v>
      </c>
      <c r="BZ46" s="10">
        <v>3</v>
      </c>
      <c r="CA46" s="12">
        <v>14</v>
      </c>
      <c r="CB46" s="10">
        <v>7</v>
      </c>
    </row>
    <row r="47" spans="1:80" x14ac:dyDescent="0.3">
      <c r="A47" s="10"/>
      <c r="B47" s="10">
        <v>3</v>
      </c>
      <c r="C47" s="11" t="s">
        <v>125</v>
      </c>
      <c r="D47" s="10"/>
      <c r="E47" s="10"/>
      <c r="F47" s="10"/>
      <c r="G47" s="10"/>
      <c r="H47" s="10"/>
      <c r="I47" s="10"/>
      <c r="J47" s="10">
        <v>1</v>
      </c>
      <c r="K47" s="10"/>
      <c r="L47" s="10"/>
      <c r="M47" s="10"/>
      <c r="N47" s="10"/>
      <c r="O47" s="10"/>
      <c r="P47" s="10"/>
      <c r="Q47" s="10"/>
      <c r="R47" s="12"/>
      <c r="S47" s="10">
        <v>1</v>
      </c>
      <c r="T47" s="10">
        <v>1</v>
      </c>
      <c r="U47" s="10"/>
      <c r="V47" s="10">
        <v>1</v>
      </c>
      <c r="W47" s="10">
        <v>1</v>
      </c>
      <c r="X47" s="10">
        <v>2</v>
      </c>
      <c r="Y47" s="10">
        <v>2</v>
      </c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>
        <v>1</v>
      </c>
      <c r="AM47" s="10"/>
      <c r="AN47" s="12">
        <v>1</v>
      </c>
      <c r="AO47" s="10"/>
      <c r="AP47" s="10">
        <v>1</v>
      </c>
      <c r="AQ47" s="10"/>
      <c r="AR47" s="10"/>
      <c r="AS47" s="10">
        <v>1</v>
      </c>
      <c r="AT47" s="10"/>
      <c r="AU47" s="10"/>
      <c r="AV47" s="10"/>
      <c r="AW47" s="10"/>
      <c r="AX47" s="10">
        <v>1</v>
      </c>
      <c r="AY47" s="10"/>
      <c r="AZ47" s="12">
        <v>1</v>
      </c>
      <c r="BA47" s="10">
        <v>2</v>
      </c>
      <c r="BB47" s="10"/>
      <c r="BC47" s="10"/>
      <c r="BD47" s="10">
        <v>6</v>
      </c>
      <c r="BE47" s="10">
        <v>2</v>
      </c>
      <c r="BF47" s="10"/>
      <c r="BG47" s="10"/>
      <c r="BH47" s="10"/>
      <c r="BI47" s="10">
        <v>1</v>
      </c>
      <c r="BJ47" s="10">
        <v>3</v>
      </c>
      <c r="BK47" s="12"/>
      <c r="BL47" s="10"/>
      <c r="BM47" s="10"/>
      <c r="BN47" s="10"/>
      <c r="BO47" s="12"/>
      <c r="BP47" s="12"/>
      <c r="BQ47" s="10"/>
      <c r="BR47" s="10">
        <v>1</v>
      </c>
      <c r="BS47" s="10"/>
      <c r="BT47" s="10"/>
      <c r="BU47" s="10"/>
      <c r="BV47" s="10"/>
      <c r="BW47" s="10"/>
      <c r="BX47" s="10"/>
      <c r="BY47" s="10"/>
      <c r="BZ47" s="10" t="s">
        <v>91</v>
      </c>
      <c r="CA47" s="12"/>
      <c r="CB47" s="10"/>
    </row>
    <row r="48" spans="1:80" x14ac:dyDescent="0.3">
      <c r="A48" s="10"/>
      <c r="B48" s="10">
        <v>3</v>
      </c>
      <c r="C48" s="11" t="s">
        <v>126</v>
      </c>
      <c r="D48" s="10">
        <v>42</v>
      </c>
      <c r="E48" s="10">
        <v>55</v>
      </c>
      <c r="F48" s="10">
        <v>74</v>
      </c>
      <c r="G48" s="10">
        <v>90</v>
      </c>
      <c r="H48" s="10">
        <v>70</v>
      </c>
      <c r="I48" s="10">
        <v>57</v>
      </c>
      <c r="J48" s="10">
        <v>61</v>
      </c>
      <c r="K48" s="10">
        <v>72</v>
      </c>
      <c r="L48" s="10">
        <v>53</v>
      </c>
      <c r="M48" s="10">
        <v>63</v>
      </c>
      <c r="N48" s="10">
        <v>60</v>
      </c>
      <c r="O48" s="10">
        <v>40</v>
      </c>
      <c r="P48" s="10">
        <v>25</v>
      </c>
      <c r="Q48" s="10">
        <v>67</v>
      </c>
      <c r="R48" s="12">
        <v>27</v>
      </c>
      <c r="S48" s="10">
        <v>51</v>
      </c>
      <c r="T48" s="10">
        <v>81</v>
      </c>
      <c r="U48" s="10">
        <v>53</v>
      </c>
      <c r="V48" s="10">
        <v>79</v>
      </c>
      <c r="W48" s="10">
        <v>82</v>
      </c>
      <c r="X48" s="10">
        <v>71</v>
      </c>
      <c r="Y48" s="10">
        <v>56</v>
      </c>
      <c r="Z48" s="10">
        <v>78</v>
      </c>
      <c r="AA48" s="10">
        <v>53</v>
      </c>
      <c r="AB48" s="10">
        <v>37</v>
      </c>
      <c r="AC48" s="10">
        <v>84</v>
      </c>
      <c r="AD48" s="10">
        <v>43</v>
      </c>
      <c r="AE48" s="10">
        <v>45</v>
      </c>
      <c r="AF48" s="10">
        <v>58</v>
      </c>
      <c r="AG48" s="10">
        <v>79</v>
      </c>
      <c r="AH48" s="10">
        <v>89</v>
      </c>
      <c r="AI48" s="10">
        <v>58</v>
      </c>
      <c r="AJ48" s="10">
        <v>82</v>
      </c>
      <c r="AK48" s="10">
        <v>115</v>
      </c>
      <c r="AL48" s="10">
        <v>70</v>
      </c>
      <c r="AM48" s="10">
        <v>100</v>
      </c>
      <c r="AN48" s="12">
        <v>55</v>
      </c>
      <c r="AO48" s="10">
        <v>56</v>
      </c>
      <c r="AP48" s="10">
        <v>69</v>
      </c>
      <c r="AQ48" s="10">
        <v>31</v>
      </c>
      <c r="AR48" s="10">
        <v>34</v>
      </c>
      <c r="AS48" s="10">
        <v>61</v>
      </c>
      <c r="AT48" s="10">
        <v>78</v>
      </c>
      <c r="AU48" s="10">
        <v>90</v>
      </c>
      <c r="AV48" s="10">
        <v>91</v>
      </c>
      <c r="AW48" s="10">
        <v>65</v>
      </c>
      <c r="AX48" s="10">
        <v>57</v>
      </c>
      <c r="AY48" s="10">
        <v>65</v>
      </c>
      <c r="AZ48" s="12">
        <v>76</v>
      </c>
      <c r="BA48" s="10">
        <v>36</v>
      </c>
      <c r="BB48" s="10">
        <v>78</v>
      </c>
      <c r="BC48" s="10">
        <v>76</v>
      </c>
      <c r="BD48" s="10">
        <v>62</v>
      </c>
      <c r="BE48" s="10">
        <v>38</v>
      </c>
      <c r="BF48" s="10">
        <v>78</v>
      </c>
      <c r="BG48" s="10">
        <v>68</v>
      </c>
      <c r="BH48" s="10">
        <v>105</v>
      </c>
      <c r="BI48" s="10">
        <v>108</v>
      </c>
      <c r="BJ48" s="10">
        <v>71</v>
      </c>
      <c r="BK48" s="12">
        <v>132</v>
      </c>
      <c r="BL48" s="10">
        <v>38</v>
      </c>
      <c r="BM48" s="10">
        <v>66</v>
      </c>
      <c r="BN48" s="10">
        <v>53</v>
      </c>
      <c r="BO48" s="12">
        <v>54</v>
      </c>
      <c r="BP48" s="12">
        <v>67</v>
      </c>
      <c r="BQ48" s="10">
        <v>97</v>
      </c>
      <c r="BR48" s="10">
        <v>33</v>
      </c>
      <c r="BS48" s="10">
        <v>48</v>
      </c>
      <c r="BT48" s="10">
        <v>77</v>
      </c>
      <c r="BU48" s="10">
        <v>55</v>
      </c>
      <c r="BV48" s="10">
        <v>84</v>
      </c>
      <c r="BW48" s="10">
        <v>85</v>
      </c>
      <c r="BX48" s="10">
        <v>123</v>
      </c>
      <c r="BY48" s="10">
        <v>70</v>
      </c>
      <c r="BZ48" s="10">
        <v>64</v>
      </c>
      <c r="CA48" s="12">
        <v>92</v>
      </c>
      <c r="CB48" s="10">
        <v>55</v>
      </c>
    </row>
    <row r="49" spans="1:80" x14ac:dyDescent="0.3">
      <c r="A49" s="10"/>
      <c r="B49" s="10">
        <v>3</v>
      </c>
      <c r="C49" s="11" t="s">
        <v>127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2"/>
      <c r="S49" s="10"/>
      <c r="T49" s="10"/>
      <c r="U49" s="10"/>
      <c r="V49" s="10"/>
      <c r="W49" s="10"/>
      <c r="X49" s="10"/>
      <c r="Y49" s="10">
        <v>1</v>
      </c>
      <c r="Z49" s="10">
        <v>2</v>
      </c>
      <c r="AA49" s="10" t="s">
        <v>91</v>
      </c>
      <c r="AB49" s="10"/>
      <c r="AC49" s="10"/>
      <c r="AD49" s="10">
        <v>1</v>
      </c>
      <c r="AE49" s="10"/>
      <c r="AF49" s="10"/>
      <c r="AG49" s="10"/>
      <c r="AH49" s="10"/>
      <c r="AI49" s="10"/>
      <c r="AJ49" s="10"/>
      <c r="AK49" s="10">
        <v>1</v>
      </c>
      <c r="AL49" s="10"/>
      <c r="AM49" s="10"/>
      <c r="AN49" s="12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2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2"/>
      <c r="BL49" s="10"/>
      <c r="BM49" s="10"/>
      <c r="BN49" s="10"/>
      <c r="BO49" s="12"/>
      <c r="BP49" s="12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2">
        <v>1</v>
      </c>
      <c r="CB49" s="10">
        <v>1</v>
      </c>
    </row>
    <row r="50" spans="1:80" x14ac:dyDescent="0.3">
      <c r="A50" s="10"/>
      <c r="B50" s="10">
        <v>4</v>
      </c>
      <c r="C50" s="11" t="s">
        <v>128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>
        <v>1</v>
      </c>
      <c r="Q50" s="10"/>
      <c r="R50" s="12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2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2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2"/>
      <c r="BL50" s="10"/>
      <c r="BM50" s="10"/>
      <c r="BN50" s="10"/>
      <c r="BO50" s="12"/>
      <c r="BP50" s="12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2"/>
      <c r="CB50" s="10"/>
    </row>
    <row r="51" spans="1:80" x14ac:dyDescent="0.3">
      <c r="A51" s="10"/>
      <c r="B51" s="10">
        <v>4</v>
      </c>
      <c r="C51" s="11" t="s">
        <v>129</v>
      </c>
      <c r="D51" s="10" t="s">
        <v>91</v>
      </c>
      <c r="E51" s="10">
        <v>3</v>
      </c>
      <c r="F51" s="10">
        <v>1</v>
      </c>
      <c r="G51" s="10">
        <v>5</v>
      </c>
      <c r="H51" s="10">
        <v>5</v>
      </c>
      <c r="I51" s="10">
        <v>3</v>
      </c>
      <c r="J51" s="10">
        <v>3</v>
      </c>
      <c r="K51" s="10">
        <v>6</v>
      </c>
      <c r="L51" s="10">
        <v>3</v>
      </c>
      <c r="M51" s="10">
        <v>10</v>
      </c>
      <c r="N51" s="10">
        <v>15</v>
      </c>
      <c r="O51" s="10">
        <v>14</v>
      </c>
      <c r="P51" s="10">
        <v>16</v>
      </c>
      <c r="Q51" s="10">
        <v>3</v>
      </c>
      <c r="R51" s="12">
        <v>5</v>
      </c>
      <c r="S51" s="10">
        <v>2</v>
      </c>
      <c r="T51" s="10">
        <v>4</v>
      </c>
      <c r="U51" s="10">
        <v>12</v>
      </c>
      <c r="V51" s="10">
        <v>6</v>
      </c>
      <c r="W51" s="10">
        <v>2</v>
      </c>
      <c r="X51" s="10">
        <v>3</v>
      </c>
      <c r="Y51" s="10">
        <v>5</v>
      </c>
      <c r="Z51" s="10">
        <v>10</v>
      </c>
      <c r="AA51" s="10">
        <v>5</v>
      </c>
      <c r="AB51" s="10">
        <v>1</v>
      </c>
      <c r="AC51" s="10">
        <v>5</v>
      </c>
      <c r="AD51" s="10">
        <v>3</v>
      </c>
      <c r="AE51" s="10">
        <v>4</v>
      </c>
      <c r="AF51" s="10">
        <v>4</v>
      </c>
      <c r="AG51" s="10">
        <v>3</v>
      </c>
      <c r="AH51" s="10">
        <v>8</v>
      </c>
      <c r="AI51" s="10">
        <v>10</v>
      </c>
      <c r="AJ51" s="10">
        <v>7</v>
      </c>
      <c r="AK51" s="10">
        <v>4</v>
      </c>
      <c r="AL51" s="10">
        <v>14</v>
      </c>
      <c r="AM51" s="10">
        <v>4</v>
      </c>
      <c r="AN51" s="12">
        <v>6</v>
      </c>
      <c r="AO51" s="10">
        <v>10</v>
      </c>
      <c r="AP51" s="10">
        <v>7</v>
      </c>
      <c r="AQ51" s="10">
        <v>5</v>
      </c>
      <c r="AR51" s="10">
        <v>10</v>
      </c>
      <c r="AS51" s="10">
        <v>6</v>
      </c>
      <c r="AT51" s="10">
        <v>5</v>
      </c>
      <c r="AU51" s="10">
        <v>7</v>
      </c>
      <c r="AV51" s="10">
        <v>9</v>
      </c>
      <c r="AW51" s="10">
        <v>7</v>
      </c>
      <c r="AX51" s="10">
        <v>4</v>
      </c>
      <c r="AY51" s="10">
        <v>5</v>
      </c>
      <c r="AZ51" s="12">
        <v>5</v>
      </c>
      <c r="BA51" s="10">
        <v>22</v>
      </c>
      <c r="BB51" s="10">
        <v>7</v>
      </c>
      <c r="BC51" s="10">
        <v>18</v>
      </c>
      <c r="BD51" s="10">
        <v>10</v>
      </c>
      <c r="BE51" s="10">
        <v>10</v>
      </c>
      <c r="BF51" s="10">
        <v>5</v>
      </c>
      <c r="BG51" s="10">
        <v>10</v>
      </c>
      <c r="BH51" s="10">
        <v>4</v>
      </c>
      <c r="BI51" s="10">
        <v>9</v>
      </c>
      <c r="BJ51" s="10">
        <v>6</v>
      </c>
      <c r="BK51" s="12">
        <v>6</v>
      </c>
      <c r="BL51" s="10">
        <v>6</v>
      </c>
      <c r="BM51" s="10">
        <v>7</v>
      </c>
      <c r="BN51" s="10">
        <v>6</v>
      </c>
      <c r="BO51" s="12">
        <v>4</v>
      </c>
      <c r="BP51" s="12">
        <v>2</v>
      </c>
      <c r="BQ51" s="10">
        <v>13</v>
      </c>
      <c r="BR51" s="10">
        <v>7</v>
      </c>
      <c r="BS51" s="10">
        <v>5</v>
      </c>
      <c r="BT51" s="10">
        <v>2</v>
      </c>
      <c r="BU51" s="10">
        <v>7</v>
      </c>
      <c r="BV51" s="10">
        <v>7</v>
      </c>
      <c r="BW51" s="10">
        <v>1</v>
      </c>
      <c r="BX51" s="10">
        <v>2</v>
      </c>
      <c r="BY51" s="10">
        <v>3</v>
      </c>
      <c r="BZ51" s="10">
        <v>7</v>
      </c>
      <c r="CA51" s="12">
        <v>6</v>
      </c>
      <c r="CB51" s="10">
        <v>9</v>
      </c>
    </row>
    <row r="52" spans="1:80" x14ac:dyDescent="0.3">
      <c r="A52" s="10"/>
      <c r="B52" s="10"/>
      <c r="C52" s="11" t="s">
        <v>130</v>
      </c>
      <c r="D52" s="10"/>
      <c r="E52" s="10"/>
      <c r="F52" s="10"/>
      <c r="G52" s="10"/>
      <c r="H52" s="10"/>
      <c r="I52" s="10"/>
      <c r="J52" s="10"/>
      <c r="K52" s="10"/>
      <c r="L52" s="10"/>
      <c r="M52" s="10">
        <v>1</v>
      </c>
      <c r="N52" s="10">
        <v>3</v>
      </c>
      <c r="O52" s="10"/>
      <c r="P52" s="10">
        <v>2</v>
      </c>
      <c r="Q52" s="10"/>
      <c r="R52" s="12"/>
      <c r="S52" s="10">
        <v>1</v>
      </c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2"/>
      <c r="AO52" s="10"/>
      <c r="AP52" s="10"/>
      <c r="AQ52" s="10"/>
      <c r="AR52" s="10"/>
      <c r="AS52" s="10"/>
      <c r="AT52" s="10"/>
      <c r="AU52" s="10"/>
      <c r="AV52" s="10"/>
      <c r="AW52" s="10" t="s">
        <v>91</v>
      </c>
      <c r="AX52" s="10"/>
      <c r="AY52" s="10"/>
      <c r="AZ52" s="12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2"/>
      <c r="BL52" s="10"/>
      <c r="BM52" s="10"/>
      <c r="BN52" s="10"/>
      <c r="BO52" s="12"/>
      <c r="BP52" s="12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2"/>
      <c r="CB52" s="10"/>
    </row>
    <row r="53" spans="1:80" x14ac:dyDescent="0.3">
      <c r="A53" s="10"/>
      <c r="B53" s="10"/>
      <c r="C53" s="11" t="s">
        <v>131</v>
      </c>
      <c r="D53" s="10">
        <v>3</v>
      </c>
      <c r="E53" s="10">
        <v>4</v>
      </c>
      <c r="F53" s="10">
        <v>2</v>
      </c>
      <c r="G53" s="10">
        <v>1</v>
      </c>
      <c r="H53" s="10">
        <v>2</v>
      </c>
      <c r="I53" s="10">
        <v>2</v>
      </c>
      <c r="J53" s="10">
        <v>7</v>
      </c>
      <c r="K53" s="10">
        <v>2</v>
      </c>
      <c r="L53" s="10">
        <v>4</v>
      </c>
      <c r="M53" s="10"/>
      <c r="N53" s="10">
        <v>1</v>
      </c>
      <c r="O53" s="10">
        <v>8</v>
      </c>
      <c r="P53" s="10"/>
      <c r="Q53" s="10"/>
      <c r="R53" s="12"/>
      <c r="S53" s="10">
        <v>1</v>
      </c>
      <c r="T53" s="10"/>
      <c r="U53" s="10">
        <v>1</v>
      </c>
      <c r="V53" s="10"/>
      <c r="W53" s="10"/>
      <c r="X53" s="10"/>
      <c r="Y53" s="10" t="s">
        <v>91</v>
      </c>
      <c r="Z53" s="10"/>
      <c r="AA53" s="10" t="s">
        <v>91</v>
      </c>
      <c r="AB53" s="10" t="s">
        <v>91</v>
      </c>
      <c r="AC53" s="10"/>
      <c r="AD53" s="10">
        <v>2</v>
      </c>
      <c r="AE53" s="10" t="s">
        <v>91</v>
      </c>
      <c r="AF53" s="10"/>
      <c r="AG53" s="10">
        <v>3</v>
      </c>
      <c r="AH53" s="10">
        <v>1</v>
      </c>
      <c r="AI53" s="10">
        <v>1</v>
      </c>
      <c r="AJ53" s="10"/>
      <c r="AK53" s="10"/>
      <c r="AL53" s="10"/>
      <c r="AM53" s="10">
        <v>1</v>
      </c>
      <c r="AN53" s="12">
        <v>1</v>
      </c>
      <c r="AO53" s="10">
        <v>3</v>
      </c>
      <c r="AP53" s="10"/>
      <c r="AQ53" s="10">
        <v>4</v>
      </c>
      <c r="AR53" s="10"/>
      <c r="AS53" s="10"/>
      <c r="AT53" s="10"/>
      <c r="AU53" s="10"/>
      <c r="AV53" s="10">
        <v>1</v>
      </c>
      <c r="AW53" s="10"/>
      <c r="AX53" s="10" t="s">
        <v>91</v>
      </c>
      <c r="AY53" s="10">
        <v>1</v>
      </c>
      <c r="AZ53" s="12">
        <v>2</v>
      </c>
      <c r="BA53" s="10">
        <v>2</v>
      </c>
      <c r="BB53" s="10">
        <v>2</v>
      </c>
      <c r="BC53" s="10" t="s">
        <v>91</v>
      </c>
      <c r="BD53" s="10" t="s">
        <v>91</v>
      </c>
      <c r="BE53" s="10">
        <v>2</v>
      </c>
      <c r="BF53" s="10" t="s">
        <v>91</v>
      </c>
      <c r="BG53" s="10">
        <v>3</v>
      </c>
      <c r="BH53" s="10"/>
      <c r="BI53" s="10"/>
      <c r="BJ53" s="10" t="s">
        <v>91</v>
      </c>
      <c r="BK53" s="12">
        <v>2</v>
      </c>
      <c r="BL53" s="10">
        <v>1</v>
      </c>
      <c r="BM53" s="10" t="s">
        <v>91</v>
      </c>
      <c r="BN53" s="10">
        <v>3</v>
      </c>
      <c r="BO53" s="12">
        <v>3</v>
      </c>
      <c r="BP53" s="12"/>
      <c r="BQ53" s="10">
        <v>2</v>
      </c>
      <c r="BR53" s="10"/>
      <c r="BS53" s="10">
        <v>2</v>
      </c>
      <c r="BT53" s="10">
        <v>4</v>
      </c>
      <c r="BU53" s="10">
        <v>11</v>
      </c>
      <c r="BV53" s="10">
        <v>6</v>
      </c>
      <c r="BW53" s="10">
        <v>2</v>
      </c>
      <c r="BX53" s="10">
        <v>12</v>
      </c>
      <c r="BY53" s="10">
        <v>10</v>
      </c>
      <c r="BZ53" s="10">
        <v>2</v>
      </c>
      <c r="CA53" s="12">
        <v>5</v>
      </c>
      <c r="CB53" s="10">
        <v>1</v>
      </c>
    </row>
    <row r="54" spans="1:80" x14ac:dyDescent="0.3">
      <c r="A54" s="10"/>
      <c r="B54" s="10">
        <v>1</v>
      </c>
      <c r="C54" s="11" t="s">
        <v>132</v>
      </c>
      <c r="D54" s="10">
        <v>8</v>
      </c>
      <c r="E54" s="10">
        <v>2</v>
      </c>
      <c r="F54" s="10">
        <v>4</v>
      </c>
      <c r="G54" s="10">
        <v>2</v>
      </c>
      <c r="H54" s="10">
        <v>5</v>
      </c>
      <c r="I54" s="10">
        <v>3</v>
      </c>
      <c r="J54" s="10">
        <v>1</v>
      </c>
      <c r="K54" s="10">
        <v>4</v>
      </c>
      <c r="L54" s="10">
        <v>3</v>
      </c>
      <c r="M54" s="10">
        <v>9</v>
      </c>
      <c r="N54" s="10" t="s">
        <v>91</v>
      </c>
      <c r="O54" s="10">
        <v>2</v>
      </c>
      <c r="P54" s="10">
        <v>4</v>
      </c>
      <c r="Q54" s="10">
        <v>4</v>
      </c>
      <c r="R54" s="12"/>
      <c r="S54" s="10">
        <v>7</v>
      </c>
      <c r="T54" s="10">
        <v>5</v>
      </c>
      <c r="U54" s="10">
        <v>4</v>
      </c>
      <c r="V54" s="10">
        <v>3</v>
      </c>
      <c r="W54" s="10">
        <v>1</v>
      </c>
      <c r="X54" s="10"/>
      <c r="Y54" s="10">
        <v>9</v>
      </c>
      <c r="Z54" s="10">
        <v>2</v>
      </c>
      <c r="AA54" s="10">
        <v>9</v>
      </c>
      <c r="AB54" s="10">
        <v>2</v>
      </c>
      <c r="AC54" s="10">
        <v>3</v>
      </c>
      <c r="AD54" s="10">
        <v>5</v>
      </c>
      <c r="AE54" s="10">
        <v>8</v>
      </c>
      <c r="AF54" s="10">
        <v>4</v>
      </c>
      <c r="AG54" s="10">
        <v>4</v>
      </c>
      <c r="AH54" s="10">
        <v>3</v>
      </c>
      <c r="AI54" s="10">
        <v>3</v>
      </c>
      <c r="AJ54" s="10">
        <v>2</v>
      </c>
      <c r="AK54" s="10">
        <v>9</v>
      </c>
      <c r="AL54" s="10">
        <v>3</v>
      </c>
      <c r="AM54" s="10" t="s">
        <v>91</v>
      </c>
      <c r="AN54" s="12">
        <v>3</v>
      </c>
      <c r="AO54" s="10">
        <v>2</v>
      </c>
      <c r="AP54" s="10" t="s">
        <v>91</v>
      </c>
      <c r="AQ54" s="10">
        <v>1</v>
      </c>
      <c r="AR54" s="10">
        <v>1</v>
      </c>
      <c r="AS54" s="10">
        <v>3</v>
      </c>
      <c r="AT54" s="10">
        <v>8</v>
      </c>
      <c r="AU54" s="10">
        <v>4</v>
      </c>
      <c r="AV54" s="10">
        <v>2</v>
      </c>
      <c r="AW54" s="10"/>
      <c r="AX54" s="10">
        <v>4</v>
      </c>
      <c r="AY54" s="10">
        <v>1</v>
      </c>
      <c r="AZ54" s="12">
        <v>5</v>
      </c>
      <c r="BA54" s="10">
        <v>5</v>
      </c>
      <c r="BB54" s="10">
        <v>1</v>
      </c>
      <c r="BC54" s="10">
        <v>10</v>
      </c>
      <c r="BD54" s="10">
        <v>1</v>
      </c>
      <c r="BE54" s="10">
        <v>5</v>
      </c>
      <c r="BF54" s="10">
        <v>2</v>
      </c>
      <c r="BG54" s="10">
        <v>5</v>
      </c>
      <c r="BH54" s="10">
        <v>2</v>
      </c>
      <c r="BI54" s="10"/>
      <c r="BJ54" s="10"/>
      <c r="BK54" s="12">
        <v>4</v>
      </c>
      <c r="BL54" s="10"/>
      <c r="BM54" s="10">
        <v>1</v>
      </c>
      <c r="BN54" s="10">
        <v>2</v>
      </c>
      <c r="BO54" s="12"/>
      <c r="BP54" s="12" t="s">
        <v>91</v>
      </c>
      <c r="BQ54" s="10">
        <v>1</v>
      </c>
      <c r="BR54" s="10"/>
      <c r="BS54" s="10"/>
      <c r="BT54" s="10">
        <v>1</v>
      </c>
      <c r="BU54" s="10"/>
      <c r="BV54" s="10"/>
      <c r="BW54" s="10">
        <v>1</v>
      </c>
      <c r="BX54" s="10"/>
      <c r="BY54" s="10">
        <v>1</v>
      </c>
      <c r="BZ54" s="10"/>
      <c r="CA54" s="12">
        <v>2</v>
      </c>
      <c r="CB54" s="10">
        <v>1</v>
      </c>
    </row>
    <row r="55" spans="1:80" x14ac:dyDescent="0.3">
      <c r="A55" s="10"/>
      <c r="B55" s="10">
        <v>1</v>
      </c>
      <c r="C55" s="11" t="s">
        <v>133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>
        <v>1</v>
      </c>
      <c r="O55" s="10"/>
      <c r="P55" s="10"/>
      <c r="Q55" s="10"/>
      <c r="R55" s="12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2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2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2"/>
      <c r="BL55" s="10"/>
      <c r="BM55" s="10"/>
      <c r="BN55" s="10"/>
      <c r="BO55" s="12"/>
      <c r="BP55" s="12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2"/>
      <c r="CB55" s="10"/>
    </row>
    <row r="56" spans="1:80" x14ac:dyDescent="0.3">
      <c r="A56" s="10"/>
      <c r="B56" s="10">
        <v>2</v>
      </c>
      <c r="C56" s="11" t="s">
        <v>134</v>
      </c>
      <c r="D56" s="10">
        <v>1</v>
      </c>
      <c r="E56" s="10">
        <v>2</v>
      </c>
      <c r="F56" s="10"/>
      <c r="G56" s="10"/>
      <c r="H56" s="10"/>
      <c r="I56" s="10"/>
      <c r="J56" s="10"/>
      <c r="K56" s="10"/>
      <c r="L56" s="10">
        <v>1</v>
      </c>
      <c r="M56" s="10"/>
      <c r="N56" s="10"/>
      <c r="O56" s="10"/>
      <c r="P56" s="10"/>
      <c r="Q56" s="10"/>
      <c r="R56" s="12"/>
      <c r="S56" s="10"/>
      <c r="T56" s="10"/>
      <c r="U56" s="10"/>
      <c r="V56" s="10">
        <v>2</v>
      </c>
      <c r="W56" s="10">
        <v>3</v>
      </c>
      <c r="X56" s="10">
        <v>2</v>
      </c>
      <c r="Y56" s="10">
        <v>1</v>
      </c>
      <c r="Z56" s="10">
        <v>3</v>
      </c>
      <c r="AA56" s="10">
        <v>3</v>
      </c>
      <c r="AB56" s="10">
        <v>1</v>
      </c>
      <c r="AC56" s="10">
        <v>1</v>
      </c>
      <c r="AD56" s="10">
        <v>1</v>
      </c>
      <c r="AE56" s="10">
        <v>6</v>
      </c>
      <c r="AF56" s="10"/>
      <c r="AG56" s="10"/>
      <c r="AH56" s="10">
        <v>2</v>
      </c>
      <c r="AI56" s="10">
        <v>1</v>
      </c>
      <c r="AJ56" s="10">
        <v>2</v>
      </c>
      <c r="AK56" s="10">
        <v>1</v>
      </c>
      <c r="AL56" s="10" t="s">
        <v>91</v>
      </c>
      <c r="AM56" s="10"/>
      <c r="AN56" s="12">
        <v>3</v>
      </c>
      <c r="AO56" s="10">
        <v>2</v>
      </c>
      <c r="AP56" s="10">
        <v>1</v>
      </c>
      <c r="AQ56" s="10"/>
      <c r="AR56" s="10"/>
      <c r="AS56" s="10">
        <v>1</v>
      </c>
      <c r="AT56" s="10"/>
      <c r="AU56" s="10" t="s">
        <v>91</v>
      </c>
      <c r="AV56" s="10">
        <v>1</v>
      </c>
      <c r="AW56" s="10"/>
      <c r="AX56" s="10"/>
      <c r="AY56" s="10"/>
      <c r="AZ56" s="12"/>
      <c r="BA56" s="10">
        <v>1</v>
      </c>
      <c r="BB56" s="10">
        <v>2</v>
      </c>
      <c r="BC56" s="10"/>
      <c r="BD56" s="10"/>
      <c r="BE56" s="10"/>
      <c r="BF56" s="10" t="s">
        <v>91</v>
      </c>
      <c r="BG56" s="10" t="s">
        <v>91</v>
      </c>
      <c r="BH56" s="10"/>
      <c r="BI56" s="10" t="s">
        <v>91</v>
      </c>
      <c r="BJ56" s="10"/>
      <c r="BK56" s="12"/>
      <c r="BL56" s="10"/>
      <c r="BM56" s="10"/>
      <c r="BN56" s="10"/>
      <c r="BO56" s="12"/>
      <c r="BP56" s="12"/>
      <c r="BQ56" s="10"/>
      <c r="BR56" s="10"/>
      <c r="BS56" s="10"/>
      <c r="BT56" s="10"/>
      <c r="BU56" s="10"/>
      <c r="BV56" s="10">
        <v>1</v>
      </c>
      <c r="BW56" s="10"/>
      <c r="BX56" s="10"/>
      <c r="BY56" s="10"/>
      <c r="BZ56" s="10"/>
      <c r="CA56" s="12">
        <v>1</v>
      </c>
      <c r="CB56" s="10">
        <v>1</v>
      </c>
    </row>
    <row r="57" spans="1:80" x14ac:dyDescent="0.3">
      <c r="A57" s="10"/>
      <c r="B57" s="10">
        <v>2</v>
      </c>
      <c r="C57" s="11" t="s">
        <v>135</v>
      </c>
      <c r="D57" s="10">
        <v>1</v>
      </c>
      <c r="E57" s="10">
        <v>1</v>
      </c>
      <c r="F57" s="10">
        <v>1</v>
      </c>
      <c r="G57" s="10">
        <v>1</v>
      </c>
      <c r="H57" s="10">
        <v>1</v>
      </c>
      <c r="I57" s="10"/>
      <c r="J57" s="10"/>
      <c r="K57" s="10">
        <v>2</v>
      </c>
      <c r="L57" s="10"/>
      <c r="M57" s="10">
        <v>2</v>
      </c>
      <c r="N57" s="10">
        <v>4</v>
      </c>
      <c r="O57" s="10">
        <v>6</v>
      </c>
      <c r="P57" s="10">
        <v>3</v>
      </c>
      <c r="Q57" s="10">
        <v>2</v>
      </c>
      <c r="R57" s="12">
        <v>4</v>
      </c>
      <c r="S57" s="10">
        <v>5</v>
      </c>
      <c r="T57" s="10">
        <v>3</v>
      </c>
      <c r="U57" s="10">
        <v>2</v>
      </c>
      <c r="V57" s="10"/>
      <c r="W57" s="10">
        <v>1</v>
      </c>
      <c r="X57" s="10">
        <v>2</v>
      </c>
      <c r="Y57" s="10">
        <v>2</v>
      </c>
      <c r="Z57" s="10">
        <v>3</v>
      </c>
      <c r="AA57" s="10"/>
      <c r="AB57" s="10">
        <v>1</v>
      </c>
      <c r="AC57" s="10" t="s">
        <v>91</v>
      </c>
      <c r="AD57" s="10">
        <v>1</v>
      </c>
      <c r="AE57" s="10">
        <v>1</v>
      </c>
      <c r="AF57" s="10"/>
      <c r="AG57" s="10">
        <v>3</v>
      </c>
      <c r="AH57" s="10">
        <v>3</v>
      </c>
      <c r="AI57" s="10">
        <v>2</v>
      </c>
      <c r="AJ57" s="10">
        <v>1</v>
      </c>
      <c r="AK57" s="10">
        <v>1</v>
      </c>
      <c r="AL57" s="10"/>
      <c r="AM57" s="10"/>
      <c r="AN57" s="12">
        <v>1</v>
      </c>
      <c r="AO57" s="10">
        <v>1</v>
      </c>
      <c r="AP57" s="10"/>
      <c r="AQ57" s="10"/>
      <c r="AR57" s="10"/>
      <c r="AS57" s="10"/>
      <c r="AT57" s="10">
        <v>1</v>
      </c>
      <c r="AU57" s="10"/>
      <c r="AV57" s="10"/>
      <c r="AW57" s="10"/>
      <c r="AX57" s="10"/>
      <c r="AY57" s="10"/>
      <c r="AZ57" s="12"/>
      <c r="BA57" s="10" t="s">
        <v>91</v>
      </c>
      <c r="BB57" s="10">
        <v>1</v>
      </c>
      <c r="BC57" s="10">
        <v>2</v>
      </c>
      <c r="BD57" s="10"/>
      <c r="BE57" s="10"/>
      <c r="BF57" s="10" t="s">
        <v>91</v>
      </c>
      <c r="BG57" s="10"/>
      <c r="BH57" s="10"/>
      <c r="BI57" s="10"/>
      <c r="BJ57" s="10"/>
      <c r="BK57" s="12"/>
      <c r="BL57" s="10"/>
      <c r="BM57" s="10"/>
      <c r="BN57" s="10"/>
      <c r="BO57" s="12"/>
      <c r="BP57" s="12"/>
      <c r="BQ57" s="10"/>
      <c r="BR57" s="10"/>
      <c r="BS57" s="10">
        <v>2</v>
      </c>
      <c r="BT57" s="10">
        <v>2</v>
      </c>
      <c r="BU57" s="10">
        <v>2</v>
      </c>
      <c r="BV57" s="10">
        <v>2</v>
      </c>
      <c r="BW57" s="10">
        <v>1</v>
      </c>
      <c r="BX57" s="10">
        <v>2</v>
      </c>
      <c r="BY57" s="10">
        <v>1</v>
      </c>
      <c r="BZ57" s="10">
        <v>4</v>
      </c>
      <c r="CA57" s="12">
        <v>1</v>
      </c>
      <c r="CB57" s="10">
        <v>3</v>
      </c>
    </row>
    <row r="58" spans="1:80" x14ac:dyDescent="0.3">
      <c r="A58" s="10"/>
      <c r="B58" s="10">
        <v>2</v>
      </c>
      <c r="C58" s="11" t="s">
        <v>136</v>
      </c>
      <c r="D58" s="10">
        <v>1</v>
      </c>
      <c r="E58" s="10"/>
      <c r="F58" s="10">
        <v>1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>
        <v>1</v>
      </c>
      <c r="R58" s="12"/>
      <c r="S58" s="10"/>
      <c r="T58" s="10"/>
      <c r="U58" s="10"/>
      <c r="V58" s="10"/>
      <c r="W58" s="10"/>
      <c r="X58" s="10"/>
      <c r="Y58" s="10"/>
      <c r="Z58" s="10">
        <v>1</v>
      </c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2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2"/>
      <c r="BA58" s="10"/>
      <c r="BB58" s="10"/>
      <c r="BC58" s="10"/>
      <c r="BD58" s="10"/>
      <c r="BE58" s="10">
        <v>1</v>
      </c>
      <c r="BF58" s="10"/>
      <c r="BG58" s="10"/>
      <c r="BH58" s="10"/>
      <c r="BI58" s="10"/>
      <c r="BJ58" s="10"/>
      <c r="BK58" s="12"/>
      <c r="BL58" s="10"/>
      <c r="BM58" s="10"/>
      <c r="BN58" s="10"/>
      <c r="BO58" s="12"/>
      <c r="BP58" s="12"/>
      <c r="BQ58" s="10"/>
      <c r="BR58" s="10"/>
      <c r="BS58" s="10"/>
      <c r="BT58" s="10">
        <v>1</v>
      </c>
      <c r="BU58" s="10">
        <v>1</v>
      </c>
      <c r="BV58" s="10"/>
      <c r="BW58" s="10">
        <v>2</v>
      </c>
      <c r="BX58" s="10"/>
      <c r="BY58" s="10">
        <v>1</v>
      </c>
      <c r="BZ58" s="10">
        <v>1</v>
      </c>
      <c r="CA58" s="12"/>
      <c r="CB58" s="10"/>
    </row>
    <row r="59" spans="1:80" x14ac:dyDescent="0.3">
      <c r="A59" s="10"/>
      <c r="B59" s="10">
        <v>1</v>
      </c>
      <c r="C59" s="11" t="s">
        <v>137</v>
      </c>
      <c r="D59" s="10">
        <v>24</v>
      </c>
      <c r="E59" s="10">
        <v>19</v>
      </c>
      <c r="F59" s="10">
        <v>10</v>
      </c>
      <c r="G59" s="10">
        <v>13</v>
      </c>
      <c r="H59" s="10">
        <v>17</v>
      </c>
      <c r="I59" s="10">
        <v>9</v>
      </c>
      <c r="J59" s="10">
        <v>13</v>
      </c>
      <c r="K59" s="10">
        <v>16</v>
      </c>
      <c r="L59" s="10">
        <v>14</v>
      </c>
      <c r="M59" s="10">
        <v>17</v>
      </c>
      <c r="N59" s="10">
        <v>14</v>
      </c>
      <c r="O59" s="10">
        <v>15</v>
      </c>
      <c r="P59" s="10">
        <v>17</v>
      </c>
      <c r="Q59" s="10">
        <v>13</v>
      </c>
      <c r="R59" s="12">
        <v>26</v>
      </c>
      <c r="S59" s="10">
        <v>31</v>
      </c>
      <c r="T59" s="10">
        <v>26</v>
      </c>
      <c r="U59" s="10">
        <v>32</v>
      </c>
      <c r="V59" s="10">
        <v>16</v>
      </c>
      <c r="W59" s="10">
        <v>12</v>
      </c>
      <c r="X59" s="10">
        <v>23</v>
      </c>
      <c r="Y59" s="10">
        <v>29</v>
      </c>
      <c r="Z59" s="10">
        <v>30</v>
      </c>
      <c r="AA59" s="10">
        <v>39</v>
      </c>
      <c r="AB59" s="10">
        <v>34</v>
      </c>
      <c r="AC59" s="10">
        <v>37</v>
      </c>
      <c r="AD59" s="10">
        <v>51</v>
      </c>
      <c r="AE59" s="10">
        <v>53</v>
      </c>
      <c r="AF59" s="10">
        <v>37</v>
      </c>
      <c r="AG59" s="10">
        <v>22</v>
      </c>
      <c r="AH59" s="10">
        <v>44</v>
      </c>
      <c r="AI59" s="10">
        <v>36</v>
      </c>
      <c r="AJ59" s="10">
        <v>24</v>
      </c>
      <c r="AK59" s="10">
        <v>33</v>
      </c>
      <c r="AL59" s="10">
        <v>37</v>
      </c>
      <c r="AM59" s="10">
        <v>16</v>
      </c>
      <c r="AN59" s="12">
        <v>21</v>
      </c>
      <c r="AO59" s="10">
        <v>43</v>
      </c>
      <c r="AP59" s="10">
        <v>33</v>
      </c>
      <c r="AQ59" s="10">
        <v>26</v>
      </c>
      <c r="AR59" s="10">
        <v>44</v>
      </c>
      <c r="AS59" s="10">
        <v>33</v>
      </c>
      <c r="AT59" s="10">
        <v>42</v>
      </c>
      <c r="AU59" s="10">
        <v>25</v>
      </c>
      <c r="AV59" s="10">
        <v>37</v>
      </c>
      <c r="AW59" s="10">
        <v>21</v>
      </c>
      <c r="AX59" s="10">
        <v>33</v>
      </c>
      <c r="AY59" s="10">
        <v>15</v>
      </c>
      <c r="AZ59" s="12">
        <v>32</v>
      </c>
      <c r="BA59" s="10">
        <v>26</v>
      </c>
      <c r="BB59" s="10">
        <v>27</v>
      </c>
      <c r="BC59" s="10">
        <v>31</v>
      </c>
      <c r="BD59" s="10">
        <v>33</v>
      </c>
      <c r="BE59" s="10">
        <v>39</v>
      </c>
      <c r="BF59" s="10">
        <v>22</v>
      </c>
      <c r="BG59" s="10">
        <v>33</v>
      </c>
      <c r="BH59" s="10">
        <v>18</v>
      </c>
      <c r="BI59" s="10">
        <v>10</v>
      </c>
      <c r="BJ59" s="10">
        <v>17</v>
      </c>
      <c r="BK59" s="12">
        <v>24</v>
      </c>
      <c r="BL59" s="10">
        <v>11</v>
      </c>
      <c r="BM59" s="10">
        <v>10</v>
      </c>
      <c r="BN59" s="10">
        <v>12</v>
      </c>
      <c r="BO59" s="12">
        <v>11</v>
      </c>
      <c r="BP59" s="12">
        <v>19</v>
      </c>
      <c r="BQ59" s="10">
        <v>20</v>
      </c>
      <c r="BR59" s="10">
        <v>14</v>
      </c>
      <c r="BS59" s="10">
        <v>11</v>
      </c>
      <c r="BT59" s="10">
        <v>17</v>
      </c>
      <c r="BU59" s="10">
        <v>22</v>
      </c>
      <c r="BV59" s="10">
        <v>13</v>
      </c>
      <c r="BW59" s="10">
        <v>14</v>
      </c>
      <c r="BX59" s="10">
        <v>8</v>
      </c>
      <c r="BY59" s="10">
        <v>9</v>
      </c>
      <c r="BZ59" s="10">
        <v>16</v>
      </c>
      <c r="CA59" s="12">
        <v>13</v>
      </c>
      <c r="CB59" s="10">
        <v>6</v>
      </c>
    </row>
    <row r="60" spans="1:80" x14ac:dyDescent="0.3">
      <c r="A60" s="10"/>
      <c r="B60" s="10">
        <v>4</v>
      </c>
      <c r="C60" s="11" t="s">
        <v>138</v>
      </c>
      <c r="D60" s="10">
        <v>2</v>
      </c>
      <c r="E60" s="10"/>
      <c r="F60" s="10">
        <v>4</v>
      </c>
      <c r="G60" s="10" t="s">
        <v>91</v>
      </c>
      <c r="H60" s="10">
        <v>2</v>
      </c>
      <c r="I60" s="10"/>
      <c r="J60" s="10">
        <v>3</v>
      </c>
      <c r="K60" s="10">
        <v>2</v>
      </c>
      <c r="L60" s="10">
        <v>3</v>
      </c>
      <c r="M60" s="10">
        <v>3</v>
      </c>
      <c r="N60" s="10"/>
      <c r="O60" s="10"/>
      <c r="P60" s="10">
        <v>2</v>
      </c>
      <c r="Q60" s="10"/>
      <c r="R60" s="12">
        <v>1</v>
      </c>
      <c r="S60" s="10">
        <v>4</v>
      </c>
      <c r="T60" s="10"/>
      <c r="U60" s="10">
        <v>1</v>
      </c>
      <c r="V60" s="10">
        <v>3</v>
      </c>
      <c r="W60" s="10">
        <v>1</v>
      </c>
      <c r="X60" s="10">
        <v>4</v>
      </c>
      <c r="Y60" s="10">
        <v>3</v>
      </c>
      <c r="Z60" s="10">
        <v>2</v>
      </c>
      <c r="AA60" s="10">
        <v>1</v>
      </c>
      <c r="AB60" s="10">
        <v>3</v>
      </c>
      <c r="AC60" s="10">
        <v>6</v>
      </c>
      <c r="AD60" s="10"/>
      <c r="AE60" s="10">
        <v>1</v>
      </c>
      <c r="AF60" s="10">
        <v>1</v>
      </c>
      <c r="AG60" s="10">
        <v>6</v>
      </c>
      <c r="AH60" s="10">
        <v>6</v>
      </c>
      <c r="AI60" s="10">
        <v>2</v>
      </c>
      <c r="AJ60" s="10">
        <v>7</v>
      </c>
      <c r="AK60" s="10">
        <v>3</v>
      </c>
      <c r="AL60" s="10" t="s">
        <v>91</v>
      </c>
      <c r="AM60" s="10">
        <v>2</v>
      </c>
      <c r="AN60" s="12" t="s">
        <v>91</v>
      </c>
      <c r="AO60" s="10">
        <v>1</v>
      </c>
      <c r="AP60" s="10">
        <v>2</v>
      </c>
      <c r="AQ60" s="10">
        <v>1</v>
      </c>
      <c r="AR60" s="10">
        <v>2</v>
      </c>
      <c r="AS60" s="10">
        <v>3</v>
      </c>
      <c r="AT60" s="10">
        <v>2</v>
      </c>
      <c r="AU60" s="10">
        <v>2</v>
      </c>
      <c r="AV60" s="10">
        <v>2</v>
      </c>
      <c r="AW60" s="10">
        <v>2</v>
      </c>
      <c r="AX60" s="10">
        <v>1</v>
      </c>
      <c r="AY60" s="10">
        <v>1</v>
      </c>
      <c r="AZ60" s="12">
        <v>4</v>
      </c>
      <c r="BA60" s="10">
        <v>1</v>
      </c>
      <c r="BB60" s="10">
        <v>5</v>
      </c>
      <c r="BC60" s="10">
        <v>6</v>
      </c>
      <c r="BD60" s="10">
        <v>3</v>
      </c>
      <c r="BE60" s="10">
        <v>1</v>
      </c>
      <c r="BF60" s="10">
        <v>3</v>
      </c>
      <c r="BG60" s="10">
        <v>2</v>
      </c>
      <c r="BH60" s="10" t="s">
        <v>91</v>
      </c>
      <c r="BI60" s="10">
        <v>2</v>
      </c>
      <c r="BJ60" s="10">
        <v>4</v>
      </c>
      <c r="BK60" s="12">
        <v>1</v>
      </c>
      <c r="BL60" s="10">
        <v>2</v>
      </c>
      <c r="BM60" s="10">
        <v>2</v>
      </c>
      <c r="BN60" s="10">
        <v>1</v>
      </c>
      <c r="BO60" s="12" t="s">
        <v>91</v>
      </c>
      <c r="BP60" s="12" t="s">
        <v>91</v>
      </c>
      <c r="BQ60" s="10" t="s">
        <v>91</v>
      </c>
      <c r="BR60" s="10">
        <v>1</v>
      </c>
      <c r="BS60" s="10"/>
      <c r="BT60" s="10">
        <v>1</v>
      </c>
      <c r="BU60" s="10">
        <v>3</v>
      </c>
      <c r="BV60" s="10"/>
      <c r="BW60" s="10">
        <v>1</v>
      </c>
      <c r="BX60" s="10">
        <v>3</v>
      </c>
      <c r="BY60" s="10">
        <v>4</v>
      </c>
      <c r="BZ60" s="10">
        <v>3</v>
      </c>
      <c r="CA60" s="12">
        <v>2</v>
      </c>
      <c r="CB60" s="10">
        <v>1</v>
      </c>
    </row>
    <row r="61" spans="1:80" x14ac:dyDescent="0.3">
      <c r="A61" s="10"/>
      <c r="B61" s="10">
        <v>4</v>
      </c>
      <c r="C61" s="11" t="s">
        <v>139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>
        <v>1</v>
      </c>
      <c r="P61" s="10"/>
      <c r="Q61" s="10"/>
      <c r="R61" s="1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2"/>
      <c r="AO61" s="10"/>
      <c r="AP61" s="10"/>
      <c r="AQ61" s="10"/>
      <c r="AR61" s="10"/>
      <c r="AS61" s="10"/>
      <c r="AT61" s="10"/>
      <c r="AU61" s="10"/>
      <c r="AV61" s="10"/>
      <c r="AW61" s="10"/>
      <c r="AX61" s="10" t="s">
        <v>91</v>
      </c>
      <c r="AY61" s="10"/>
      <c r="AZ61" s="12"/>
      <c r="BA61" s="10"/>
      <c r="BB61" s="10"/>
      <c r="BC61" s="10" t="s">
        <v>91</v>
      </c>
      <c r="BD61" s="10"/>
      <c r="BE61" s="10"/>
      <c r="BF61" s="10"/>
      <c r="BG61" s="10"/>
      <c r="BH61" s="10"/>
      <c r="BI61" s="10"/>
      <c r="BJ61" s="10"/>
      <c r="BK61" s="12"/>
      <c r="BL61" s="10"/>
      <c r="BM61" s="10"/>
      <c r="BN61" s="10"/>
      <c r="BO61" s="12"/>
      <c r="BP61" s="12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2"/>
      <c r="CB61" s="10"/>
    </row>
    <row r="62" spans="1:80" x14ac:dyDescent="0.3">
      <c r="A62" s="10"/>
      <c r="B62" s="10">
        <v>3</v>
      </c>
      <c r="C62" s="11" t="s">
        <v>140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2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2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2">
        <v>12</v>
      </c>
      <c r="BL62" s="10">
        <v>5</v>
      </c>
      <c r="BM62" s="10">
        <v>11</v>
      </c>
      <c r="BN62" s="10">
        <v>12</v>
      </c>
      <c r="BO62" s="12">
        <v>10</v>
      </c>
      <c r="BP62" s="12"/>
      <c r="BQ62" s="10">
        <v>7</v>
      </c>
      <c r="BR62" s="10">
        <v>5</v>
      </c>
      <c r="BS62" s="10">
        <v>6</v>
      </c>
      <c r="BT62" s="10">
        <v>1</v>
      </c>
      <c r="BU62" s="10"/>
      <c r="BV62" s="10">
        <v>1</v>
      </c>
      <c r="BW62" s="10">
        <v>3</v>
      </c>
      <c r="BX62" s="10">
        <v>2</v>
      </c>
      <c r="BY62" s="10"/>
      <c r="BZ62" s="10"/>
      <c r="CA62" s="12"/>
      <c r="CB62" s="10"/>
    </row>
    <row r="63" spans="1:80" x14ac:dyDescent="0.3">
      <c r="A63" s="10"/>
      <c r="B63" s="10">
        <v>3</v>
      </c>
      <c r="C63" s="11" t="s">
        <v>141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2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2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2">
        <v>17</v>
      </c>
      <c r="BL63" s="10">
        <v>15</v>
      </c>
      <c r="BM63" s="10">
        <v>13</v>
      </c>
      <c r="BN63" s="10">
        <v>21</v>
      </c>
      <c r="BO63" s="12">
        <v>14</v>
      </c>
      <c r="BP63" s="12" t="s">
        <v>91</v>
      </c>
      <c r="BQ63" s="10">
        <v>14</v>
      </c>
      <c r="BR63" s="10">
        <v>9</v>
      </c>
      <c r="BS63" s="10">
        <v>8</v>
      </c>
      <c r="BT63" s="10">
        <v>7</v>
      </c>
      <c r="BU63" s="10">
        <v>4</v>
      </c>
      <c r="BV63" s="10">
        <v>7</v>
      </c>
      <c r="BW63" s="10">
        <v>12</v>
      </c>
      <c r="BX63" s="10">
        <v>11</v>
      </c>
      <c r="BY63" s="10">
        <v>2</v>
      </c>
      <c r="BZ63" s="10"/>
      <c r="CA63" s="12"/>
      <c r="CB63" s="10">
        <v>1</v>
      </c>
    </row>
    <row r="64" spans="1:80" x14ac:dyDescent="0.3">
      <c r="A64" s="10"/>
      <c r="B64" s="10">
        <v>3</v>
      </c>
      <c r="C64" s="11" t="s">
        <v>142</v>
      </c>
      <c r="D64" s="10">
        <v>14</v>
      </c>
      <c r="E64" s="10">
        <v>2</v>
      </c>
      <c r="F64" s="10">
        <v>13</v>
      </c>
      <c r="G64" s="10">
        <v>7</v>
      </c>
      <c r="H64" s="10">
        <v>16</v>
      </c>
      <c r="I64" s="10">
        <v>7</v>
      </c>
      <c r="J64" s="10">
        <v>11</v>
      </c>
      <c r="K64" s="10">
        <v>15</v>
      </c>
      <c r="L64" s="10">
        <v>12</v>
      </c>
      <c r="M64" s="10">
        <v>18</v>
      </c>
      <c r="N64" s="10">
        <v>22</v>
      </c>
      <c r="O64" s="10">
        <v>9</v>
      </c>
      <c r="P64" s="10">
        <v>16</v>
      </c>
      <c r="Q64" s="10">
        <v>35</v>
      </c>
      <c r="R64" s="12">
        <v>10</v>
      </c>
      <c r="S64" s="10">
        <v>21</v>
      </c>
      <c r="T64" s="10">
        <v>52</v>
      </c>
      <c r="U64" s="10">
        <v>12</v>
      </c>
      <c r="V64" s="10">
        <v>1</v>
      </c>
      <c r="W64" s="10">
        <v>8</v>
      </c>
      <c r="X64" s="10">
        <v>4</v>
      </c>
      <c r="Y64" s="10">
        <v>12</v>
      </c>
      <c r="Z64" s="10">
        <v>8</v>
      </c>
      <c r="AA64" s="10">
        <v>9</v>
      </c>
      <c r="AB64" s="10">
        <v>5</v>
      </c>
      <c r="AC64" s="10">
        <v>9</v>
      </c>
      <c r="AD64" s="10" t="s">
        <v>91</v>
      </c>
      <c r="AE64" s="10">
        <v>1</v>
      </c>
      <c r="AF64" s="10">
        <v>3</v>
      </c>
      <c r="AG64" s="10">
        <v>3</v>
      </c>
      <c r="AH64" s="10">
        <v>3</v>
      </c>
      <c r="AI64" s="10">
        <v>1</v>
      </c>
      <c r="AJ64" s="10">
        <v>1</v>
      </c>
      <c r="AK64" s="10"/>
      <c r="AL64" s="10">
        <v>14</v>
      </c>
      <c r="AM64" s="10">
        <v>12</v>
      </c>
      <c r="AN64" s="12">
        <v>15</v>
      </c>
      <c r="AO64" s="10">
        <v>5</v>
      </c>
      <c r="AP64" s="10">
        <v>4</v>
      </c>
      <c r="AQ64" s="10">
        <v>5</v>
      </c>
      <c r="AR64" s="10">
        <v>7</v>
      </c>
      <c r="AS64" s="10">
        <v>12</v>
      </c>
      <c r="AT64" s="10">
        <v>13</v>
      </c>
      <c r="AU64" s="10">
        <v>12</v>
      </c>
      <c r="AV64" s="10">
        <v>4</v>
      </c>
      <c r="AW64" s="10">
        <v>8</v>
      </c>
      <c r="AX64" s="10">
        <v>5</v>
      </c>
      <c r="AY64" s="10">
        <v>9</v>
      </c>
      <c r="AZ64" s="12">
        <v>12</v>
      </c>
      <c r="BA64" s="10">
        <v>10</v>
      </c>
      <c r="BB64" s="10">
        <v>11</v>
      </c>
      <c r="BC64" s="10">
        <v>17</v>
      </c>
      <c r="BD64" s="10">
        <v>18</v>
      </c>
      <c r="BE64" s="10">
        <v>9</v>
      </c>
      <c r="BF64" s="10">
        <v>12</v>
      </c>
      <c r="BG64" s="10">
        <v>20</v>
      </c>
      <c r="BH64" s="10">
        <v>26</v>
      </c>
      <c r="BI64" s="10">
        <v>28</v>
      </c>
      <c r="BJ64" s="10">
        <v>19</v>
      </c>
      <c r="BK64" s="12">
        <v>4</v>
      </c>
      <c r="BL64" s="10">
        <v>6</v>
      </c>
      <c r="BM64" s="10">
        <v>1</v>
      </c>
      <c r="BN64" s="10">
        <v>10</v>
      </c>
      <c r="BO64" s="12">
        <v>4</v>
      </c>
      <c r="BP64" s="12">
        <v>16</v>
      </c>
      <c r="BQ64" s="10">
        <v>28</v>
      </c>
      <c r="BR64" s="10">
        <v>5</v>
      </c>
      <c r="BS64" s="10">
        <v>21</v>
      </c>
      <c r="BT64" s="10">
        <v>23</v>
      </c>
      <c r="BU64" s="10">
        <v>13</v>
      </c>
      <c r="BV64" s="10">
        <v>20</v>
      </c>
      <c r="BW64" s="10">
        <v>37</v>
      </c>
      <c r="BX64" s="10">
        <v>34</v>
      </c>
      <c r="BY64" s="10">
        <v>54</v>
      </c>
      <c r="BZ64" s="10">
        <v>33</v>
      </c>
      <c r="CA64" s="12">
        <v>58</v>
      </c>
      <c r="CB64" s="10">
        <v>35</v>
      </c>
    </row>
    <row r="65" spans="1:80" x14ac:dyDescent="0.3">
      <c r="A65" s="10"/>
      <c r="B65" s="10">
        <v>3</v>
      </c>
      <c r="C65" s="11" t="s">
        <v>143</v>
      </c>
      <c r="D65" s="10"/>
      <c r="E65" s="10"/>
      <c r="F65" s="10"/>
      <c r="G65" s="10"/>
      <c r="H65" s="10"/>
      <c r="I65" s="10">
        <v>1</v>
      </c>
      <c r="J65" s="10"/>
      <c r="K65" s="10"/>
      <c r="L65" s="10"/>
      <c r="M65" s="10">
        <v>1</v>
      </c>
      <c r="N65" s="10"/>
      <c r="O65" s="10">
        <v>1</v>
      </c>
      <c r="P65" s="10">
        <v>4</v>
      </c>
      <c r="Q65" s="10">
        <v>3</v>
      </c>
      <c r="R65" s="12"/>
      <c r="S65" s="10"/>
      <c r="T65" s="10">
        <v>2</v>
      </c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2"/>
      <c r="AO65" s="10"/>
      <c r="AP65" s="10"/>
      <c r="AQ65" s="10"/>
      <c r="AR65" s="10"/>
      <c r="AS65" s="10" t="s">
        <v>91</v>
      </c>
      <c r="AT65" s="10"/>
      <c r="AU65" s="10"/>
      <c r="AV65" s="10"/>
      <c r="AW65" s="10" t="s">
        <v>91</v>
      </c>
      <c r="AX65" s="10"/>
      <c r="AY65" s="10"/>
      <c r="AZ65" s="12"/>
      <c r="BA65" s="10"/>
      <c r="BB65" s="10"/>
      <c r="BC65" s="10"/>
      <c r="BD65" s="10"/>
      <c r="BE65" s="10"/>
      <c r="BF65" s="10"/>
      <c r="BG65" s="10" t="s">
        <v>91</v>
      </c>
      <c r="BH65" s="10"/>
      <c r="BI65" s="10"/>
      <c r="BJ65" s="10"/>
      <c r="BK65" s="12"/>
      <c r="BL65" s="10"/>
      <c r="BM65" s="10"/>
      <c r="BN65" s="10"/>
      <c r="BO65" s="12"/>
      <c r="BP65" s="12"/>
      <c r="BQ65" s="10"/>
      <c r="BR65" s="10"/>
      <c r="BS65" s="10">
        <v>3</v>
      </c>
      <c r="BT65" s="10">
        <v>4</v>
      </c>
      <c r="BU65" s="10">
        <v>1</v>
      </c>
      <c r="BV65" s="10">
        <v>1</v>
      </c>
      <c r="BW65" s="10">
        <v>1</v>
      </c>
      <c r="BX65" s="10">
        <v>1</v>
      </c>
      <c r="BY65" s="10">
        <v>2</v>
      </c>
      <c r="BZ65" s="10">
        <v>3</v>
      </c>
      <c r="CA65" s="12">
        <v>4</v>
      </c>
      <c r="CB65" s="10">
        <v>5</v>
      </c>
    </row>
    <row r="66" spans="1:80" x14ac:dyDescent="0.3">
      <c r="A66" s="10"/>
      <c r="B66" s="10">
        <v>3</v>
      </c>
      <c r="C66" s="11" t="s">
        <v>144</v>
      </c>
      <c r="D66" s="10"/>
      <c r="E66" s="10">
        <v>1</v>
      </c>
      <c r="F66" s="10"/>
      <c r="G66" s="10" t="s">
        <v>91</v>
      </c>
      <c r="H66" s="10"/>
      <c r="I66" s="10"/>
      <c r="J66" s="10"/>
      <c r="K66" s="10"/>
      <c r="L66" s="10"/>
      <c r="M66" s="10"/>
      <c r="N66" s="10">
        <v>1</v>
      </c>
      <c r="O66" s="10"/>
      <c r="P66" s="10"/>
      <c r="Q66" s="10">
        <v>1</v>
      </c>
      <c r="R66" s="12"/>
      <c r="S66" s="10"/>
      <c r="T66" s="10">
        <v>1</v>
      </c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2" t="s">
        <v>91</v>
      </c>
      <c r="AO66" s="10">
        <v>1</v>
      </c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2"/>
      <c r="BA66" s="10"/>
      <c r="BB66" s="10">
        <v>1</v>
      </c>
      <c r="BC66" s="10"/>
      <c r="BD66" s="10"/>
      <c r="BE66" s="10"/>
      <c r="BF66" s="10"/>
      <c r="BG66" s="10"/>
      <c r="BH66" s="10"/>
      <c r="BI66" s="10"/>
      <c r="BJ66" s="10"/>
      <c r="BK66" s="12"/>
      <c r="BL66" s="10"/>
      <c r="BM66" s="10"/>
      <c r="BN66" s="10"/>
      <c r="BO66" s="12"/>
      <c r="BP66" s="12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2"/>
      <c r="CB66" s="10"/>
    </row>
    <row r="67" spans="1:80" x14ac:dyDescent="0.3">
      <c r="A67" s="10"/>
      <c r="B67" s="10">
        <v>3</v>
      </c>
      <c r="C67" s="11" t="s">
        <v>145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>
        <v>1</v>
      </c>
      <c r="Q67" s="10"/>
      <c r="R67" s="1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2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2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2"/>
      <c r="BL67" s="10"/>
      <c r="BM67" s="10"/>
      <c r="BN67" s="10"/>
      <c r="BO67" s="12"/>
      <c r="BP67" s="12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2"/>
      <c r="CB67" s="10"/>
    </row>
    <row r="68" spans="1:80" x14ac:dyDescent="0.3">
      <c r="A68" s="10"/>
      <c r="B68" s="10">
        <v>3</v>
      </c>
      <c r="C68" s="11" t="s">
        <v>146</v>
      </c>
      <c r="D68" s="10">
        <v>1</v>
      </c>
      <c r="E68" s="10">
        <v>2</v>
      </c>
      <c r="F68" s="10">
        <v>4</v>
      </c>
      <c r="G68" s="10">
        <v>2</v>
      </c>
      <c r="H68" s="10">
        <v>4</v>
      </c>
      <c r="I68" s="10"/>
      <c r="J68" s="10">
        <v>8</v>
      </c>
      <c r="K68" s="10">
        <v>3</v>
      </c>
      <c r="L68" s="10">
        <v>7</v>
      </c>
      <c r="M68" s="10"/>
      <c r="N68" s="10">
        <v>1</v>
      </c>
      <c r="O68" s="10"/>
      <c r="P68" s="10"/>
      <c r="Q68" s="10">
        <v>1</v>
      </c>
      <c r="R68" s="12"/>
      <c r="S68" s="10">
        <v>1</v>
      </c>
      <c r="T68" s="10"/>
      <c r="U68" s="10">
        <v>10</v>
      </c>
      <c r="V68" s="10">
        <v>6</v>
      </c>
      <c r="W68" s="10">
        <v>13</v>
      </c>
      <c r="X68" s="10">
        <v>6</v>
      </c>
      <c r="Y68" s="10">
        <v>4</v>
      </c>
      <c r="Z68" s="10">
        <v>8</v>
      </c>
      <c r="AA68" s="10">
        <v>15</v>
      </c>
      <c r="AB68" s="10">
        <v>9</v>
      </c>
      <c r="AC68" s="10">
        <v>13</v>
      </c>
      <c r="AD68" s="10"/>
      <c r="AE68" s="10">
        <v>9</v>
      </c>
      <c r="AF68" s="10">
        <v>7</v>
      </c>
      <c r="AG68" s="10">
        <v>3</v>
      </c>
      <c r="AH68" s="10">
        <v>4</v>
      </c>
      <c r="AI68" s="10">
        <v>4</v>
      </c>
      <c r="AJ68" s="10">
        <v>5</v>
      </c>
      <c r="AK68" s="10">
        <v>1</v>
      </c>
      <c r="AL68" s="10">
        <v>2</v>
      </c>
      <c r="AM68" s="10">
        <v>4</v>
      </c>
      <c r="AN68" s="12">
        <v>3</v>
      </c>
      <c r="AO68" s="10"/>
      <c r="AP68" s="10">
        <v>1</v>
      </c>
      <c r="AQ68" s="10">
        <v>1</v>
      </c>
      <c r="AR68" s="10">
        <v>1</v>
      </c>
      <c r="AS68" s="10"/>
      <c r="AT68" s="10">
        <v>1</v>
      </c>
      <c r="AU68" s="10">
        <v>1</v>
      </c>
      <c r="AV68" s="10"/>
      <c r="AW68" s="10">
        <v>2</v>
      </c>
      <c r="AX68" s="10">
        <v>2</v>
      </c>
      <c r="AY68" s="10" t="s">
        <v>91</v>
      </c>
      <c r="AZ68" s="12">
        <v>2</v>
      </c>
      <c r="BA68" s="10">
        <v>2</v>
      </c>
      <c r="BB68" s="10">
        <v>5</v>
      </c>
      <c r="BC68" s="10"/>
      <c r="BD68" s="10">
        <v>5</v>
      </c>
      <c r="BE68" s="10">
        <v>1</v>
      </c>
      <c r="BF68" s="10">
        <v>3</v>
      </c>
      <c r="BG68" s="10">
        <v>4</v>
      </c>
      <c r="BH68" s="10"/>
      <c r="BI68" s="10" t="s">
        <v>91</v>
      </c>
      <c r="BJ68" s="10">
        <v>1</v>
      </c>
      <c r="BK68" s="12">
        <v>1</v>
      </c>
      <c r="BL68" s="10"/>
      <c r="BM68" s="10">
        <v>1</v>
      </c>
      <c r="BN68" s="10"/>
      <c r="BO68" s="12"/>
      <c r="BP68" s="12"/>
      <c r="BQ68" s="10">
        <v>1</v>
      </c>
      <c r="BR68" s="10">
        <v>1</v>
      </c>
      <c r="BS68" s="10"/>
      <c r="BT68" s="10">
        <v>1</v>
      </c>
      <c r="BU68" s="10">
        <v>3</v>
      </c>
      <c r="BV68" s="10">
        <v>5</v>
      </c>
      <c r="BW68" s="10">
        <v>6</v>
      </c>
      <c r="BX68" s="10">
        <v>6</v>
      </c>
      <c r="BY68" s="10">
        <v>9</v>
      </c>
      <c r="BZ68" s="10">
        <v>7</v>
      </c>
      <c r="CA68" s="12">
        <v>1</v>
      </c>
      <c r="CB68" s="10">
        <v>22</v>
      </c>
    </row>
    <row r="69" spans="1:80" x14ac:dyDescent="0.3">
      <c r="A69" s="10"/>
      <c r="B69" s="10">
        <v>3</v>
      </c>
      <c r="C69" s="11" t="s">
        <v>147</v>
      </c>
      <c r="D69" s="10">
        <v>4</v>
      </c>
      <c r="E69" s="10"/>
      <c r="F69" s="10">
        <v>6</v>
      </c>
      <c r="G69" s="10"/>
      <c r="H69" s="10"/>
      <c r="I69" s="10">
        <v>7</v>
      </c>
      <c r="J69" s="10">
        <v>2</v>
      </c>
      <c r="K69" s="10">
        <v>3</v>
      </c>
      <c r="L69" s="10">
        <v>3</v>
      </c>
      <c r="M69" s="10"/>
      <c r="N69" s="10">
        <v>2</v>
      </c>
      <c r="O69" s="10">
        <v>1</v>
      </c>
      <c r="P69" s="10">
        <v>3</v>
      </c>
      <c r="Q69" s="10"/>
      <c r="R69" s="1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>
        <v>4</v>
      </c>
      <c r="AG69" s="10">
        <v>17</v>
      </c>
      <c r="AH69" s="10">
        <v>15</v>
      </c>
      <c r="AI69" s="10">
        <v>11</v>
      </c>
      <c r="AJ69" s="10">
        <v>11</v>
      </c>
      <c r="AK69" s="10">
        <v>7</v>
      </c>
      <c r="AL69" s="10">
        <v>2</v>
      </c>
      <c r="AM69" s="10"/>
      <c r="AN69" s="12">
        <v>3</v>
      </c>
      <c r="AO69" s="10" t="s">
        <v>91</v>
      </c>
      <c r="AP69" s="10"/>
      <c r="AQ69" s="10">
        <v>3</v>
      </c>
      <c r="AR69" s="10">
        <v>4</v>
      </c>
      <c r="AS69" s="10">
        <v>7</v>
      </c>
      <c r="AT69" s="10">
        <v>9</v>
      </c>
      <c r="AU69" s="10"/>
      <c r="AV69" s="10">
        <v>8</v>
      </c>
      <c r="AW69" s="10">
        <v>4</v>
      </c>
      <c r="AX69" s="10">
        <v>7</v>
      </c>
      <c r="AY69" s="10">
        <v>2</v>
      </c>
      <c r="AZ69" s="12">
        <v>8</v>
      </c>
      <c r="BA69" s="10">
        <v>5</v>
      </c>
      <c r="BB69" s="10">
        <v>16</v>
      </c>
      <c r="BC69" s="10">
        <v>18</v>
      </c>
      <c r="BD69" s="10">
        <v>4</v>
      </c>
      <c r="BE69" s="10">
        <v>14</v>
      </c>
      <c r="BF69" s="10">
        <v>7</v>
      </c>
      <c r="BG69" s="10">
        <v>23</v>
      </c>
      <c r="BH69" s="10">
        <v>5</v>
      </c>
      <c r="BI69" s="10">
        <v>4</v>
      </c>
      <c r="BJ69" s="10">
        <v>2</v>
      </c>
      <c r="BK69" s="12">
        <v>7</v>
      </c>
      <c r="BL69" s="10">
        <v>3</v>
      </c>
      <c r="BM69" s="10">
        <v>2</v>
      </c>
      <c r="BN69" s="10">
        <v>4</v>
      </c>
      <c r="BO69" s="12">
        <v>1</v>
      </c>
      <c r="BP69" s="12">
        <v>39</v>
      </c>
      <c r="BQ69" s="10">
        <v>16</v>
      </c>
      <c r="BR69" s="10">
        <v>6</v>
      </c>
      <c r="BS69" s="10">
        <v>4</v>
      </c>
      <c r="BT69" s="10">
        <v>5</v>
      </c>
      <c r="BU69" s="10">
        <v>10</v>
      </c>
      <c r="BV69" s="10">
        <v>9</v>
      </c>
      <c r="BW69" s="10">
        <v>13</v>
      </c>
      <c r="BX69" s="10">
        <v>22</v>
      </c>
      <c r="BY69" s="10">
        <v>23</v>
      </c>
      <c r="BZ69" s="10">
        <v>15</v>
      </c>
      <c r="CA69" s="12">
        <v>28</v>
      </c>
      <c r="CB69" s="10">
        <v>3</v>
      </c>
    </row>
    <row r="70" spans="1:80" x14ac:dyDescent="0.3">
      <c r="A70" s="10"/>
      <c r="B70" s="10">
        <v>3</v>
      </c>
      <c r="C70" s="11" t="s">
        <v>148</v>
      </c>
      <c r="D70" s="10">
        <v>1</v>
      </c>
      <c r="E70" s="10">
        <v>4</v>
      </c>
      <c r="F70" s="10">
        <v>1</v>
      </c>
      <c r="G70" s="10" t="s">
        <v>91</v>
      </c>
      <c r="H70" s="10"/>
      <c r="I70" s="10"/>
      <c r="J70" s="10">
        <v>1</v>
      </c>
      <c r="K70" s="10">
        <v>1</v>
      </c>
      <c r="L70" s="10">
        <v>1</v>
      </c>
      <c r="M70" s="10">
        <v>1</v>
      </c>
      <c r="N70" s="10"/>
      <c r="O70" s="10">
        <v>7</v>
      </c>
      <c r="P70" s="10"/>
      <c r="Q70" s="10">
        <v>3</v>
      </c>
      <c r="R70" s="12">
        <v>1</v>
      </c>
      <c r="S70" s="10"/>
      <c r="T70" s="10"/>
      <c r="U70" s="10">
        <v>1</v>
      </c>
      <c r="V70" s="10"/>
      <c r="W70" s="10"/>
      <c r="X70" s="10">
        <v>2</v>
      </c>
      <c r="Y70" s="10">
        <v>2</v>
      </c>
      <c r="Z70" s="10"/>
      <c r="AA70" s="10">
        <v>2</v>
      </c>
      <c r="AB70" s="10"/>
      <c r="AC70" s="10"/>
      <c r="AD70" s="10"/>
      <c r="AE70" s="10"/>
      <c r="AF70" s="10"/>
      <c r="AG70" s="10"/>
      <c r="AH70" s="10"/>
      <c r="AI70" s="10"/>
      <c r="AJ70" s="10" t="s">
        <v>91</v>
      </c>
      <c r="AK70" s="10"/>
      <c r="AL70" s="10">
        <v>1</v>
      </c>
      <c r="AM70" s="10"/>
      <c r="AN70" s="12"/>
      <c r="AO70" s="10"/>
      <c r="AP70" s="10" t="s">
        <v>91</v>
      </c>
      <c r="AQ70" s="10"/>
      <c r="AR70" s="10"/>
      <c r="AS70" s="10"/>
      <c r="AT70" s="10">
        <v>1</v>
      </c>
      <c r="AU70" s="10"/>
      <c r="AV70" s="10"/>
      <c r="AW70" s="10"/>
      <c r="AX70" s="10" t="s">
        <v>91</v>
      </c>
      <c r="AY70" s="10"/>
      <c r="AZ70" s="12"/>
      <c r="BA70" s="10">
        <v>4</v>
      </c>
      <c r="BB70" s="10"/>
      <c r="BC70" s="10"/>
      <c r="BD70" s="10"/>
      <c r="BE70" s="10"/>
      <c r="BF70" s="10"/>
      <c r="BG70" s="10"/>
      <c r="BH70" s="10"/>
      <c r="BI70" s="10"/>
      <c r="BJ70" s="10"/>
      <c r="BK70" s="12">
        <v>1</v>
      </c>
      <c r="BL70" s="10"/>
      <c r="BM70" s="10"/>
      <c r="BN70" s="10"/>
      <c r="BO70" s="12"/>
      <c r="BP70" s="12">
        <v>1</v>
      </c>
      <c r="BQ70" s="10"/>
      <c r="BR70" s="10"/>
      <c r="BS70" s="10"/>
      <c r="BT70" s="10"/>
      <c r="BU70" s="10"/>
      <c r="BV70" s="10">
        <v>1</v>
      </c>
      <c r="BW70" s="10"/>
      <c r="BX70" s="10"/>
      <c r="BY70" s="10"/>
      <c r="BZ70" s="10"/>
      <c r="CA70" s="12">
        <v>2</v>
      </c>
      <c r="CB70" s="10"/>
    </row>
    <row r="71" spans="1:80" x14ac:dyDescent="0.3">
      <c r="A71" s="10"/>
      <c r="B71" s="10">
        <v>2</v>
      </c>
      <c r="C71" s="11" t="s">
        <v>149</v>
      </c>
      <c r="D71" s="10">
        <v>51</v>
      </c>
      <c r="E71" s="10">
        <v>43</v>
      </c>
      <c r="F71" s="10">
        <v>39</v>
      </c>
      <c r="G71" s="10">
        <v>45</v>
      </c>
      <c r="H71" s="10">
        <v>42</v>
      </c>
      <c r="I71" s="10">
        <v>33</v>
      </c>
      <c r="J71" s="10">
        <v>36</v>
      </c>
      <c r="K71" s="10">
        <v>50</v>
      </c>
      <c r="L71" s="10">
        <v>50</v>
      </c>
      <c r="M71" s="10">
        <v>45</v>
      </c>
      <c r="N71" s="10">
        <v>27</v>
      </c>
      <c r="O71" s="10">
        <v>43</v>
      </c>
      <c r="P71" s="10">
        <v>18</v>
      </c>
      <c r="Q71" s="10">
        <v>37</v>
      </c>
      <c r="R71" s="12">
        <v>47</v>
      </c>
      <c r="S71" s="10">
        <v>47</v>
      </c>
      <c r="T71" s="10">
        <v>25</v>
      </c>
      <c r="U71" s="10">
        <v>31</v>
      </c>
      <c r="V71" s="10">
        <v>49</v>
      </c>
      <c r="W71" s="10">
        <v>28</v>
      </c>
      <c r="X71" s="10">
        <v>32</v>
      </c>
      <c r="Y71" s="10">
        <v>31</v>
      </c>
      <c r="Z71" s="10">
        <v>29</v>
      </c>
      <c r="AA71" s="10">
        <v>38</v>
      </c>
      <c r="AB71" s="10">
        <v>19</v>
      </c>
      <c r="AC71" s="10">
        <v>30</v>
      </c>
      <c r="AD71" s="10">
        <v>60</v>
      </c>
      <c r="AE71" s="10">
        <v>40</v>
      </c>
      <c r="AF71" s="10">
        <v>44</v>
      </c>
      <c r="AG71" s="10">
        <v>51</v>
      </c>
      <c r="AH71" s="10">
        <v>70</v>
      </c>
      <c r="AI71" s="10">
        <v>47</v>
      </c>
      <c r="AJ71" s="10">
        <v>41</v>
      </c>
      <c r="AK71" s="10">
        <v>36</v>
      </c>
      <c r="AL71" s="10">
        <v>51</v>
      </c>
      <c r="AM71" s="10">
        <v>22</v>
      </c>
      <c r="AN71" s="12">
        <v>74</v>
      </c>
      <c r="AO71" s="10">
        <v>65</v>
      </c>
      <c r="AP71" s="10">
        <v>45</v>
      </c>
      <c r="AQ71" s="10">
        <v>41</v>
      </c>
      <c r="AR71" s="10">
        <v>34</v>
      </c>
      <c r="AS71" s="10">
        <v>62</v>
      </c>
      <c r="AT71" s="10">
        <v>56</v>
      </c>
      <c r="AU71" s="10">
        <v>34</v>
      </c>
      <c r="AV71" s="10">
        <v>76</v>
      </c>
      <c r="AW71" s="10">
        <v>39</v>
      </c>
      <c r="AX71" s="10">
        <v>74</v>
      </c>
      <c r="AY71" s="10">
        <v>53</v>
      </c>
      <c r="AZ71" s="12">
        <v>92</v>
      </c>
      <c r="BA71" s="10">
        <v>53</v>
      </c>
      <c r="BB71" s="10">
        <v>78</v>
      </c>
      <c r="BC71" s="10">
        <v>69</v>
      </c>
      <c r="BD71" s="10">
        <v>66</v>
      </c>
      <c r="BE71" s="10">
        <v>76</v>
      </c>
      <c r="BF71" s="10">
        <v>91</v>
      </c>
      <c r="BG71" s="10">
        <v>117</v>
      </c>
      <c r="BH71" s="10">
        <v>27</v>
      </c>
      <c r="BI71" s="10">
        <v>53</v>
      </c>
      <c r="BJ71" s="10">
        <v>83</v>
      </c>
      <c r="BK71" s="12">
        <v>132</v>
      </c>
      <c r="BL71" s="10">
        <v>70</v>
      </c>
      <c r="BM71" s="10">
        <v>85</v>
      </c>
      <c r="BN71" s="10">
        <v>117</v>
      </c>
      <c r="BO71" s="12">
        <v>56</v>
      </c>
      <c r="BP71" s="12">
        <v>74</v>
      </c>
      <c r="BQ71" s="10">
        <v>115</v>
      </c>
      <c r="BR71" s="10">
        <v>54</v>
      </c>
      <c r="BS71" s="10">
        <v>79</v>
      </c>
      <c r="BT71" s="10">
        <v>97</v>
      </c>
      <c r="BU71" s="10">
        <v>64</v>
      </c>
      <c r="BV71" s="10">
        <v>64</v>
      </c>
      <c r="BW71" s="10">
        <v>38</v>
      </c>
      <c r="BX71" s="10">
        <v>39</v>
      </c>
      <c r="BY71" s="10">
        <v>37</v>
      </c>
      <c r="BZ71" s="10">
        <v>34</v>
      </c>
      <c r="CA71" s="12">
        <v>49</v>
      </c>
      <c r="CB71" s="10">
        <v>14</v>
      </c>
    </row>
    <row r="72" spans="1:80" x14ac:dyDescent="0.3">
      <c r="A72" s="10"/>
      <c r="B72" s="10">
        <v>5</v>
      </c>
      <c r="C72" s="11" t="s">
        <v>150</v>
      </c>
      <c r="D72" s="10"/>
      <c r="E72" s="10"/>
      <c r="F72" s="10">
        <v>1</v>
      </c>
      <c r="G72" s="10">
        <v>1</v>
      </c>
      <c r="H72" s="10"/>
      <c r="I72" s="10"/>
      <c r="J72" s="10"/>
      <c r="K72" s="10"/>
      <c r="L72" s="10"/>
      <c r="M72" s="10">
        <v>1</v>
      </c>
      <c r="N72" s="10"/>
      <c r="O72" s="10">
        <v>2</v>
      </c>
      <c r="P72" s="10"/>
      <c r="Q72" s="10">
        <v>1</v>
      </c>
      <c r="R72" s="12">
        <v>2</v>
      </c>
      <c r="S72" s="10">
        <v>4</v>
      </c>
      <c r="T72" s="10">
        <v>1</v>
      </c>
      <c r="U72" s="10">
        <v>1</v>
      </c>
      <c r="V72" s="10"/>
      <c r="W72" s="10">
        <v>5</v>
      </c>
      <c r="X72" s="10"/>
      <c r="Y72" s="10">
        <v>2</v>
      </c>
      <c r="Z72" s="10"/>
      <c r="AA72" s="10"/>
      <c r="AB72" s="10">
        <v>2</v>
      </c>
      <c r="AC72" s="10">
        <v>2</v>
      </c>
      <c r="AD72" s="10">
        <v>3</v>
      </c>
      <c r="AE72" s="10">
        <v>4</v>
      </c>
      <c r="AF72" s="10">
        <v>3</v>
      </c>
      <c r="AG72" s="10"/>
      <c r="AH72" s="10">
        <v>1</v>
      </c>
      <c r="AI72" s="10">
        <v>3</v>
      </c>
      <c r="AJ72" s="10"/>
      <c r="AK72" s="10"/>
      <c r="AL72" s="10">
        <v>6</v>
      </c>
      <c r="AM72" s="10">
        <v>2</v>
      </c>
      <c r="AN72" s="12">
        <v>3</v>
      </c>
      <c r="AO72" s="10">
        <v>1</v>
      </c>
      <c r="AP72" s="10">
        <v>1</v>
      </c>
      <c r="AQ72" s="10">
        <v>1</v>
      </c>
      <c r="AR72" s="10">
        <v>1</v>
      </c>
      <c r="AS72" s="10">
        <v>1</v>
      </c>
      <c r="AT72" s="10">
        <v>2</v>
      </c>
      <c r="AU72" s="10"/>
      <c r="AV72" s="10">
        <v>1</v>
      </c>
      <c r="AW72" s="10">
        <v>2</v>
      </c>
      <c r="AX72" s="10">
        <v>1</v>
      </c>
      <c r="AY72" s="10">
        <v>1</v>
      </c>
      <c r="AZ72" s="12">
        <v>1</v>
      </c>
      <c r="BA72" s="10">
        <v>1</v>
      </c>
      <c r="BB72" s="10">
        <v>3</v>
      </c>
      <c r="BC72" s="10"/>
      <c r="BD72" s="10">
        <v>1</v>
      </c>
      <c r="BE72" s="10">
        <v>4</v>
      </c>
      <c r="BF72" s="10">
        <v>1</v>
      </c>
      <c r="BG72" s="10"/>
      <c r="BH72" s="10">
        <v>2</v>
      </c>
      <c r="BI72" s="10">
        <v>1</v>
      </c>
      <c r="BJ72" s="10">
        <v>1</v>
      </c>
      <c r="BK72" s="12"/>
      <c r="BL72" s="10"/>
      <c r="BM72" s="10"/>
      <c r="BN72" s="10"/>
      <c r="BO72" s="12"/>
      <c r="BP72" s="12" t="s">
        <v>91</v>
      </c>
      <c r="BQ72" s="10"/>
      <c r="BR72" s="10"/>
      <c r="BS72" s="10"/>
      <c r="BT72" s="10">
        <v>1</v>
      </c>
      <c r="BU72" s="10">
        <v>4</v>
      </c>
      <c r="BV72" s="10">
        <v>5</v>
      </c>
      <c r="BW72" s="10"/>
      <c r="BX72" s="10"/>
      <c r="BY72" s="10">
        <v>1</v>
      </c>
      <c r="BZ72" s="10"/>
      <c r="CA72" s="12"/>
      <c r="CB72" s="10">
        <v>1</v>
      </c>
    </row>
    <row r="73" spans="1:80" x14ac:dyDescent="0.3">
      <c r="A73" s="10"/>
      <c r="B73" s="10"/>
      <c r="C73" s="11" t="s">
        <v>151</v>
      </c>
      <c r="D73" s="10"/>
      <c r="E73" s="10"/>
      <c r="F73" s="10">
        <v>1</v>
      </c>
      <c r="G73" s="10"/>
      <c r="H73" s="10"/>
      <c r="I73" s="10"/>
      <c r="J73" s="10">
        <v>1</v>
      </c>
      <c r="K73" s="10"/>
      <c r="L73" s="10"/>
      <c r="M73" s="10">
        <v>1</v>
      </c>
      <c r="N73" s="10"/>
      <c r="O73" s="10"/>
      <c r="P73" s="10">
        <v>1</v>
      </c>
      <c r="Q73" s="10"/>
      <c r="R73" s="1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>
        <v>4</v>
      </c>
      <c r="AH73" s="10">
        <v>1</v>
      </c>
      <c r="AI73" s="10"/>
      <c r="AJ73" s="10"/>
      <c r="AK73" s="10"/>
      <c r="AL73" s="10"/>
      <c r="AM73" s="10"/>
      <c r="AN73" s="12"/>
      <c r="AO73" s="10"/>
      <c r="AP73" s="10"/>
      <c r="AQ73" s="10"/>
      <c r="AR73" s="10"/>
      <c r="AS73" s="10"/>
      <c r="AT73" s="10"/>
      <c r="AU73" s="10"/>
      <c r="AV73" s="10"/>
      <c r="AW73" s="10">
        <v>1</v>
      </c>
      <c r="AX73" s="10"/>
      <c r="AY73" s="10"/>
      <c r="AZ73" s="12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2"/>
      <c r="BL73" s="10"/>
      <c r="BM73" s="10"/>
      <c r="BN73" s="10"/>
      <c r="BO73" s="12"/>
      <c r="BP73" s="12"/>
      <c r="BQ73" s="10">
        <v>1</v>
      </c>
      <c r="BR73" s="10"/>
      <c r="BS73" s="10"/>
      <c r="BT73" s="10"/>
      <c r="BU73" s="10">
        <v>2</v>
      </c>
      <c r="BV73" s="10"/>
      <c r="BW73" s="10"/>
      <c r="BX73" s="10"/>
      <c r="BY73" s="10">
        <v>2</v>
      </c>
      <c r="BZ73" s="10">
        <v>2</v>
      </c>
      <c r="CA73" s="12">
        <v>11</v>
      </c>
      <c r="CB73" s="10">
        <v>4</v>
      </c>
    </row>
    <row r="74" spans="1:80" x14ac:dyDescent="0.3">
      <c r="A74" s="10"/>
      <c r="B74" s="10">
        <v>1</v>
      </c>
      <c r="C74" s="11" t="s">
        <v>152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2"/>
      <c r="S74" s="10"/>
      <c r="T74" s="10"/>
      <c r="U74" s="10"/>
      <c r="V74" s="10"/>
      <c r="W74" s="10"/>
      <c r="X74" s="10">
        <v>1</v>
      </c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2"/>
      <c r="AO74" s="10"/>
      <c r="AP74" s="10"/>
      <c r="AQ74" s="10"/>
      <c r="AR74" s="10"/>
      <c r="AS74" s="10"/>
      <c r="AT74" s="10"/>
      <c r="AU74" s="10"/>
      <c r="AV74" s="10"/>
      <c r="AW74" s="10"/>
      <c r="AX74" s="10" t="s">
        <v>91</v>
      </c>
      <c r="AY74" s="10"/>
      <c r="AZ74" s="12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2"/>
      <c r="BL74" s="10"/>
      <c r="BM74" s="10"/>
      <c r="BN74" s="10"/>
      <c r="BO74" s="12"/>
      <c r="BP74" s="12" t="s">
        <v>91</v>
      </c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2"/>
      <c r="CB74" s="10"/>
    </row>
    <row r="75" spans="1:80" x14ac:dyDescent="0.3">
      <c r="A75" s="10"/>
      <c r="B75" s="10">
        <v>1</v>
      </c>
      <c r="C75" s="11" t="s">
        <v>153</v>
      </c>
      <c r="D75" s="10" t="s">
        <v>91</v>
      </c>
      <c r="E75" s="10">
        <v>3</v>
      </c>
      <c r="F75" s="10"/>
      <c r="G75" s="10">
        <v>9</v>
      </c>
      <c r="H75" s="10">
        <v>4</v>
      </c>
      <c r="I75" s="10">
        <v>5</v>
      </c>
      <c r="J75" s="10">
        <v>1</v>
      </c>
      <c r="K75" s="10">
        <v>3</v>
      </c>
      <c r="L75" s="10">
        <v>3</v>
      </c>
      <c r="M75" s="10">
        <v>3</v>
      </c>
      <c r="N75" s="10">
        <v>6</v>
      </c>
      <c r="O75" s="10">
        <v>10</v>
      </c>
      <c r="P75" s="10">
        <v>1</v>
      </c>
      <c r="Q75" s="10">
        <v>4</v>
      </c>
      <c r="R75" s="12">
        <v>1</v>
      </c>
      <c r="S75" s="10">
        <v>2</v>
      </c>
      <c r="T75" s="10">
        <v>4</v>
      </c>
      <c r="U75" s="10"/>
      <c r="V75" s="10">
        <v>4</v>
      </c>
      <c r="W75" s="10">
        <v>3</v>
      </c>
      <c r="X75" s="10">
        <v>7</v>
      </c>
      <c r="Y75" s="10">
        <v>2</v>
      </c>
      <c r="Z75" s="10">
        <v>8</v>
      </c>
      <c r="AA75" s="10">
        <v>5</v>
      </c>
      <c r="AB75" s="10"/>
      <c r="AC75" s="10">
        <v>1</v>
      </c>
      <c r="AD75" s="10">
        <v>5</v>
      </c>
      <c r="AE75" s="10">
        <v>8</v>
      </c>
      <c r="AF75" s="10">
        <v>2</v>
      </c>
      <c r="AG75" s="10">
        <v>12</v>
      </c>
      <c r="AH75" s="10">
        <v>8</v>
      </c>
      <c r="AI75" s="10">
        <v>6</v>
      </c>
      <c r="AJ75" s="10">
        <v>3</v>
      </c>
      <c r="AK75" s="10">
        <v>3</v>
      </c>
      <c r="AL75" s="10">
        <v>1</v>
      </c>
      <c r="AM75" s="10">
        <v>3</v>
      </c>
      <c r="AN75" s="12">
        <v>9</v>
      </c>
      <c r="AO75" s="10">
        <v>3</v>
      </c>
      <c r="AP75" s="10">
        <v>3</v>
      </c>
      <c r="AQ75" s="10">
        <v>2</v>
      </c>
      <c r="AR75" s="10">
        <v>3</v>
      </c>
      <c r="AS75" s="10">
        <v>3</v>
      </c>
      <c r="AT75" s="10">
        <v>3</v>
      </c>
      <c r="AU75" s="10">
        <v>4</v>
      </c>
      <c r="AV75" s="10">
        <v>2</v>
      </c>
      <c r="AW75" s="10"/>
      <c r="AX75" s="10"/>
      <c r="AY75" s="10">
        <v>3</v>
      </c>
      <c r="AZ75" s="12" t="s">
        <v>91</v>
      </c>
      <c r="BA75" s="10"/>
      <c r="BB75" s="10">
        <v>6</v>
      </c>
      <c r="BC75" s="10">
        <v>5</v>
      </c>
      <c r="BD75" s="10">
        <v>7</v>
      </c>
      <c r="BE75" s="10">
        <v>4</v>
      </c>
      <c r="BF75" s="10" t="s">
        <v>91</v>
      </c>
      <c r="BG75" s="10">
        <v>2</v>
      </c>
      <c r="BH75" s="10">
        <v>8</v>
      </c>
      <c r="BI75" s="10"/>
      <c r="BJ75" s="10" t="s">
        <v>91</v>
      </c>
      <c r="BK75" s="12">
        <v>1</v>
      </c>
      <c r="BL75" s="10">
        <v>2</v>
      </c>
      <c r="BM75" s="10">
        <v>1</v>
      </c>
      <c r="BN75" s="10">
        <v>5</v>
      </c>
      <c r="BO75" s="12">
        <v>1</v>
      </c>
      <c r="BP75" s="12" t="s">
        <v>91</v>
      </c>
      <c r="BQ75" s="10">
        <v>5</v>
      </c>
      <c r="BR75" s="10">
        <v>1</v>
      </c>
      <c r="BS75" s="10">
        <v>14</v>
      </c>
      <c r="BT75" s="10">
        <v>3</v>
      </c>
      <c r="BU75" s="10">
        <v>3</v>
      </c>
      <c r="BV75" s="10">
        <v>6</v>
      </c>
      <c r="BW75" s="10">
        <v>6</v>
      </c>
      <c r="BX75" s="10">
        <v>3</v>
      </c>
      <c r="BY75" s="10">
        <v>6</v>
      </c>
      <c r="BZ75" s="10">
        <v>3</v>
      </c>
      <c r="CA75" s="12">
        <v>4</v>
      </c>
      <c r="CB75" s="10">
        <v>3</v>
      </c>
    </row>
    <row r="76" spans="1:80" x14ac:dyDescent="0.3">
      <c r="A76" s="10"/>
      <c r="B76" s="10">
        <v>3</v>
      </c>
      <c r="C76" s="11" t="s">
        <v>154</v>
      </c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>
        <v>1</v>
      </c>
      <c r="Q76" s="10"/>
      <c r="R76" s="12"/>
      <c r="S76" s="10"/>
      <c r="T76" s="10"/>
      <c r="U76" s="10"/>
      <c r="V76" s="10"/>
      <c r="W76" s="10"/>
      <c r="X76" s="10"/>
      <c r="Y76" s="10"/>
      <c r="Z76" s="10"/>
      <c r="AA76" s="10" t="s">
        <v>91</v>
      </c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2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2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2"/>
      <c r="BL76" s="10"/>
      <c r="BM76" s="10"/>
      <c r="BN76" s="10"/>
      <c r="BO76" s="12"/>
      <c r="BP76" s="12"/>
      <c r="BQ76" s="10"/>
      <c r="BR76" s="10"/>
      <c r="BS76" s="10"/>
      <c r="BT76" s="10"/>
      <c r="BU76" s="10"/>
      <c r="BV76" s="10"/>
      <c r="BW76" s="10"/>
      <c r="BX76" s="10"/>
      <c r="BY76" s="10">
        <v>1</v>
      </c>
      <c r="BZ76" s="10"/>
      <c r="CA76" s="12"/>
      <c r="CB76" s="10">
        <v>2</v>
      </c>
    </row>
    <row r="77" spans="1:80" x14ac:dyDescent="0.3">
      <c r="A77" s="10"/>
      <c r="B77" s="10">
        <v>3</v>
      </c>
      <c r="C77" s="11" t="s">
        <v>155</v>
      </c>
      <c r="D77" s="10" t="s">
        <v>91</v>
      </c>
      <c r="E77" s="10"/>
      <c r="F77" s="10">
        <v>1</v>
      </c>
      <c r="G77" s="10"/>
      <c r="H77" s="10">
        <v>1</v>
      </c>
      <c r="I77" s="10">
        <v>1</v>
      </c>
      <c r="J77" s="10"/>
      <c r="K77" s="10"/>
      <c r="L77" s="10">
        <v>1</v>
      </c>
      <c r="M77" s="10">
        <v>1</v>
      </c>
      <c r="N77" s="10">
        <v>2</v>
      </c>
      <c r="O77" s="10"/>
      <c r="P77" s="10"/>
      <c r="Q77" s="10">
        <v>2</v>
      </c>
      <c r="R77" s="12"/>
      <c r="S77" s="10" t="s">
        <v>91</v>
      </c>
      <c r="T77" s="10"/>
      <c r="U77" s="10"/>
      <c r="V77" s="10"/>
      <c r="W77" s="10"/>
      <c r="X77" s="10"/>
      <c r="Y77" s="10"/>
      <c r="Z77" s="10"/>
      <c r="AA77" s="10" t="s">
        <v>91</v>
      </c>
      <c r="AB77" s="10" t="s">
        <v>91</v>
      </c>
      <c r="AC77" s="10"/>
      <c r="AD77" s="10"/>
      <c r="AE77" s="10"/>
      <c r="AF77" s="10"/>
      <c r="AG77" s="10">
        <v>1</v>
      </c>
      <c r="AH77" s="10"/>
      <c r="AI77" s="10"/>
      <c r="AJ77" s="10" t="s">
        <v>91</v>
      </c>
      <c r="AK77" s="10"/>
      <c r="AL77" s="10"/>
      <c r="AM77" s="10"/>
      <c r="AN77" s="12"/>
      <c r="AO77" s="10">
        <v>1</v>
      </c>
      <c r="AP77" s="10"/>
      <c r="AQ77" s="10" t="s">
        <v>91</v>
      </c>
      <c r="AR77" s="10"/>
      <c r="AS77" s="10"/>
      <c r="AT77" s="10"/>
      <c r="AU77" s="10" t="s">
        <v>91</v>
      </c>
      <c r="AV77" s="10"/>
      <c r="AW77" s="10"/>
      <c r="AX77" s="10" t="s">
        <v>91</v>
      </c>
      <c r="AY77" s="10"/>
      <c r="AZ77" s="12" t="s">
        <v>91</v>
      </c>
      <c r="BA77" s="10"/>
      <c r="BB77" s="10"/>
      <c r="BC77" s="10"/>
      <c r="BD77" s="10" t="s">
        <v>91</v>
      </c>
      <c r="BE77" s="10">
        <v>1</v>
      </c>
      <c r="BF77" s="10"/>
      <c r="BG77" s="10" t="s">
        <v>91</v>
      </c>
      <c r="BH77" s="10" t="s">
        <v>91</v>
      </c>
      <c r="BI77" s="10"/>
      <c r="BJ77" s="10"/>
      <c r="BK77" s="12"/>
      <c r="BL77" s="10"/>
      <c r="BM77" s="10"/>
      <c r="BN77" s="10"/>
      <c r="BO77" s="12"/>
      <c r="BP77" s="12"/>
      <c r="BQ77" s="10">
        <v>1</v>
      </c>
      <c r="BR77" s="10"/>
      <c r="BS77" s="10"/>
      <c r="BT77" s="10"/>
      <c r="BU77" s="10"/>
      <c r="BV77" s="10"/>
      <c r="BW77" s="10"/>
      <c r="BX77" s="10"/>
      <c r="BY77" s="10"/>
      <c r="BZ77" s="10"/>
      <c r="CA77" s="12"/>
      <c r="CB77" s="10"/>
    </row>
    <row r="78" spans="1:80" x14ac:dyDescent="0.3">
      <c r="A78" s="10"/>
      <c r="B78" s="10">
        <v>3</v>
      </c>
      <c r="C78" s="11" t="s">
        <v>156</v>
      </c>
      <c r="D78" s="10">
        <v>25</v>
      </c>
      <c r="E78" s="10">
        <v>12</v>
      </c>
      <c r="F78" s="10">
        <v>16</v>
      </c>
      <c r="G78" s="10">
        <v>8</v>
      </c>
      <c r="H78" s="10">
        <v>15</v>
      </c>
      <c r="I78" s="10">
        <v>17</v>
      </c>
      <c r="J78" s="10">
        <v>19</v>
      </c>
      <c r="K78" s="10">
        <v>33</v>
      </c>
      <c r="L78" s="10">
        <v>44</v>
      </c>
      <c r="M78" s="10">
        <v>14</v>
      </c>
      <c r="N78" s="10">
        <v>10</v>
      </c>
      <c r="O78" s="10">
        <v>19</v>
      </c>
      <c r="P78" s="10">
        <v>9</v>
      </c>
      <c r="Q78" s="10">
        <v>11</v>
      </c>
      <c r="R78" s="12">
        <v>5</v>
      </c>
      <c r="S78" s="10">
        <v>14</v>
      </c>
      <c r="T78" s="10">
        <v>5</v>
      </c>
      <c r="U78" s="10">
        <v>7</v>
      </c>
      <c r="V78" s="10">
        <v>10</v>
      </c>
      <c r="W78" s="10">
        <v>8</v>
      </c>
      <c r="X78" s="10">
        <v>7</v>
      </c>
      <c r="Y78" s="10">
        <v>10</v>
      </c>
      <c r="Z78" s="10">
        <v>15</v>
      </c>
      <c r="AA78" s="10">
        <v>4</v>
      </c>
      <c r="AB78" s="10">
        <v>2</v>
      </c>
      <c r="AC78" s="10">
        <v>22</v>
      </c>
      <c r="AD78" s="10">
        <v>28</v>
      </c>
      <c r="AE78" s="10">
        <v>25</v>
      </c>
      <c r="AF78" s="10">
        <v>11</v>
      </c>
      <c r="AG78" s="10">
        <v>20</v>
      </c>
      <c r="AH78" s="10">
        <v>19</v>
      </c>
      <c r="AI78" s="10">
        <v>7</v>
      </c>
      <c r="AJ78" s="10">
        <v>13</v>
      </c>
      <c r="AK78" s="10">
        <v>10</v>
      </c>
      <c r="AL78" s="10">
        <v>13</v>
      </c>
      <c r="AM78" s="10">
        <v>6</v>
      </c>
      <c r="AN78" s="12">
        <v>7</v>
      </c>
      <c r="AO78" s="10">
        <v>19</v>
      </c>
      <c r="AP78" s="10">
        <v>11</v>
      </c>
      <c r="AQ78" s="10">
        <v>9</v>
      </c>
      <c r="AR78" s="10">
        <v>17</v>
      </c>
      <c r="AS78" s="10">
        <v>11</v>
      </c>
      <c r="AT78" s="10">
        <v>8</v>
      </c>
      <c r="AU78" s="10">
        <v>7</v>
      </c>
      <c r="AV78" s="10">
        <v>33</v>
      </c>
      <c r="AW78" s="10">
        <v>12</v>
      </c>
      <c r="AX78" s="10">
        <v>19</v>
      </c>
      <c r="AY78" s="10">
        <v>18</v>
      </c>
      <c r="AZ78" s="12">
        <v>7</v>
      </c>
      <c r="BA78" s="10">
        <v>12</v>
      </c>
      <c r="BB78" s="10">
        <v>18</v>
      </c>
      <c r="BC78" s="10">
        <v>13</v>
      </c>
      <c r="BD78" s="10">
        <v>16</v>
      </c>
      <c r="BE78" s="10">
        <v>6</v>
      </c>
      <c r="BF78" s="10">
        <v>9</v>
      </c>
      <c r="BG78" s="10">
        <v>19</v>
      </c>
      <c r="BH78" s="10">
        <v>14</v>
      </c>
      <c r="BI78" s="10">
        <v>6</v>
      </c>
      <c r="BJ78" s="10">
        <v>25</v>
      </c>
      <c r="BK78" s="12">
        <v>13</v>
      </c>
      <c r="BL78" s="10">
        <v>5</v>
      </c>
      <c r="BM78" s="10">
        <v>11</v>
      </c>
      <c r="BN78" s="10">
        <v>18</v>
      </c>
      <c r="BO78" s="12">
        <v>11</v>
      </c>
      <c r="BP78" s="12">
        <v>19</v>
      </c>
      <c r="BQ78" s="10">
        <v>22</v>
      </c>
      <c r="BR78" s="10">
        <v>9</v>
      </c>
      <c r="BS78" s="10">
        <v>7</v>
      </c>
      <c r="BT78" s="10">
        <v>12</v>
      </c>
      <c r="BU78" s="10">
        <v>22</v>
      </c>
      <c r="BV78" s="10">
        <v>11</v>
      </c>
      <c r="BW78" s="10">
        <v>5</v>
      </c>
      <c r="BX78" s="10">
        <v>9</v>
      </c>
      <c r="BY78" s="10">
        <v>11</v>
      </c>
      <c r="BZ78" s="10">
        <v>5</v>
      </c>
      <c r="CA78" s="12">
        <v>9</v>
      </c>
      <c r="CB78" s="10">
        <v>3</v>
      </c>
    </row>
    <row r="79" spans="1:80" x14ac:dyDescent="0.3">
      <c r="A79" s="10"/>
      <c r="B79" s="10">
        <v>3</v>
      </c>
      <c r="C79" s="11" t="s">
        <v>157</v>
      </c>
      <c r="D79" s="10"/>
      <c r="E79" s="10">
        <v>1</v>
      </c>
      <c r="F79" s="10">
        <v>1</v>
      </c>
      <c r="G79" s="10">
        <v>1</v>
      </c>
      <c r="H79" s="10">
        <v>2</v>
      </c>
      <c r="I79" s="10">
        <v>3</v>
      </c>
      <c r="J79" s="10">
        <v>2</v>
      </c>
      <c r="K79" s="10">
        <v>3</v>
      </c>
      <c r="L79" s="10">
        <v>5</v>
      </c>
      <c r="M79" s="10">
        <v>6</v>
      </c>
      <c r="N79" s="10" t="s">
        <v>91</v>
      </c>
      <c r="O79" s="10"/>
      <c r="P79" s="10"/>
      <c r="Q79" s="10">
        <v>7</v>
      </c>
      <c r="R79" s="12">
        <v>8</v>
      </c>
      <c r="S79" s="10">
        <v>9</v>
      </c>
      <c r="T79" s="10">
        <v>9</v>
      </c>
      <c r="U79" s="10">
        <v>7</v>
      </c>
      <c r="V79" s="10">
        <v>13</v>
      </c>
      <c r="W79" s="10">
        <v>8</v>
      </c>
      <c r="X79" s="10">
        <v>8</v>
      </c>
      <c r="Y79" s="10">
        <v>11</v>
      </c>
      <c r="Z79" s="10">
        <v>12</v>
      </c>
      <c r="AA79" s="10">
        <v>7</v>
      </c>
      <c r="AB79" s="10">
        <v>12</v>
      </c>
      <c r="AC79" s="10">
        <v>17</v>
      </c>
      <c r="AD79" s="10">
        <v>13</v>
      </c>
      <c r="AE79" s="10">
        <v>7</v>
      </c>
      <c r="AF79" s="10">
        <v>4</v>
      </c>
      <c r="AG79" s="10">
        <v>3</v>
      </c>
      <c r="AH79" s="10">
        <v>4</v>
      </c>
      <c r="AI79" s="10">
        <v>4</v>
      </c>
      <c r="AJ79" s="10">
        <v>7</v>
      </c>
      <c r="AK79" s="10">
        <v>5</v>
      </c>
      <c r="AL79" s="10">
        <v>4</v>
      </c>
      <c r="AM79" s="10">
        <v>5</v>
      </c>
      <c r="AN79" s="12">
        <v>5</v>
      </c>
      <c r="AO79" s="10">
        <v>4</v>
      </c>
      <c r="AP79" s="10"/>
      <c r="AQ79" s="10">
        <v>1</v>
      </c>
      <c r="AR79" s="10"/>
      <c r="AS79" s="10">
        <v>3</v>
      </c>
      <c r="AT79" s="10"/>
      <c r="AU79" s="10">
        <v>1</v>
      </c>
      <c r="AV79" s="10"/>
      <c r="AW79" s="10">
        <v>1</v>
      </c>
      <c r="AX79" s="10">
        <v>1</v>
      </c>
      <c r="AY79" s="10">
        <v>2</v>
      </c>
      <c r="AZ79" s="12">
        <v>2</v>
      </c>
      <c r="BA79" s="10"/>
      <c r="BB79" s="10">
        <v>1</v>
      </c>
      <c r="BC79" s="10">
        <v>5</v>
      </c>
      <c r="BD79" s="10"/>
      <c r="BE79" s="10">
        <v>8</v>
      </c>
      <c r="BF79" s="10"/>
      <c r="BG79" s="10">
        <v>2</v>
      </c>
      <c r="BH79" s="10">
        <v>3</v>
      </c>
      <c r="BI79" s="10">
        <v>1</v>
      </c>
      <c r="BJ79" s="10">
        <v>2</v>
      </c>
      <c r="BK79" s="12"/>
      <c r="BL79" s="10"/>
      <c r="BM79" s="10"/>
      <c r="BN79" s="10"/>
      <c r="BO79" s="12">
        <v>1</v>
      </c>
      <c r="BP79" s="12">
        <v>1</v>
      </c>
      <c r="BQ79" s="10">
        <v>1</v>
      </c>
      <c r="BR79" s="10"/>
      <c r="BS79" s="10">
        <v>4</v>
      </c>
      <c r="BT79" s="10"/>
      <c r="BU79" s="10"/>
      <c r="BV79" s="10">
        <v>2</v>
      </c>
      <c r="BW79" s="10">
        <v>4</v>
      </c>
      <c r="BX79" s="10">
        <v>3</v>
      </c>
      <c r="BY79" s="10">
        <v>3</v>
      </c>
      <c r="BZ79" s="10">
        <v>2</v>
      </c>
      <c r="CA79" s="12">
        <v>2</v>
      </c>
      <c r="CB79" s="10"/>
    </row>
    <row r="80" spans="1:80" x14ac:dyDescent="0.3">
      <c r="A80" s="10"/>
      <c r="B80" s="10">
        <v>3</v>
      </c>
      <c r="C80" s="11" t="s">
        <v>158</v>
      </c>
      <c r="D80" s="10">
        <v>7</v>
      </c>
      <c r="E80" s="10">
        <v>2</v>
      </c>
      <c r="F80" s="10" t="s">
        <v>91</v>
      </c>
      <c r="G80" s="10">
        <v>3</v>
      </c>
      <c r="H80" s="10">
        <v>6</v>
      </c>
      <c r="I80" s="10">
        <v>3</v>
      </c>
      <c r="J80" s="10">
        <v>1</v>
      </c>
      <c r="K80" s="10">
        <v>8</v>
      </c>
      <c r="L80" s="10">
        <v>3</v>
      </c>
      <c r="M80" s="10">
        <v>3</v>
      </c>
      <c r="N80" s="10">
        <v>6</v>
      </c>
      <c r="O80" s="10">
        <v>4</v>
      </c>
      <c r="P80" s="10">
        <v>5</v>
      </c>
      <c r="Q80" s="10">
        <v>3</v>
      </c>
      <c r="R80" s="12">
        <v>2</v>
      </c>
      <c r="S80" s="10">
        <v>9</v>
      </c>
      <c r="T80" s="10">
        <v>8</v>
      </c>
      <c r="U80" s="10">
        <v>7</v>
      </c>
      <c r="V80" s="10">
        <v>7</v>
      </c>
      <c r="W80" s="10">
        <v>7</v>
      </c>
      <c r="X80" s="10">
        <v>20</v>
      </c>
      <c r="Y80" s="10">
        <v>9</v>
      </c>
      <c r="Z80" s="10">
        <v>10</v>
      </c>
      <c r="AA80" s="10">
        <v>6</v>
      </c>
      <c r="AB80" s="10">
        <v>1</v>
      </c>
      <c r="AC80" s="10">
        <v>8</v>
      </c>
      <c r="AD80" s="10">
        <v>4</v>
      </c>
      <c r="AE80" s="10">
        <v>2</v>
      </c>
      <c r="AF80" s="10">
        <v>4</v>
      </c>
      <c r="AG80" s="10">
        <v>9</v>
      </c>
      <c r="AH80" s="10">
        <v>8</v>
      </c>
      <c r="AI80" s="10">
        <v>5</v>
      </c>
      <c r="AJ80" s="10">
        <v>6</v>
      </c>
      <c r="AK80" s="10">
        <v>6</v>
      </c>
      <c r="AL80" s="10">
        <v>5</v>
      </c>
      <c r="AM80" s="10">
        <v>13</v>
      </c>
      <c r="AN80" s="12">
        <v>17</v>
      </c>
      <c r="AO80" s="10">
        <v>17</v>
      </c>
      <c r="AP80" s="10">
        <v>18</v>
      </c>
      <c r="AQ80" s="10">
        <v>10</v>
      </c>
      <c r="AR80" s="10">
        <v>5</v>
      </c>
      <c r="AS80" s="10">
        <v>8</v>
      </c>
      <c r="AT80" s="10">
        <v>12</v>
      </c>
      <c r="AU80" s="10">
        <v>8</v>
      </c>
      <c r="AV80" s="10">
        <v>6</v>
      </c>
      <c r="AW80" s="10">
        <v>6</v>
      </c>
      <c r="AX80" s="10">
        <v>4</v>
      </c>
      <c r="AY80" s="10">
        <v>11</v>
      </c>
      <c r="AZ80" s="12">
        <v>7</v>
      </c>
      <c r="BA80" s="10">
        <v>1</v>
      </c>
      <c r="BB80" s="10">
        <v>7</v>
      </c>
      <c r="BC80" s="10">
        <v>7</v>
      </c>
      <c r="BD80" s="10">
        <v>4</v>
      </c>
      <c r="BE80" s="10">
        <v>7</v>
      </c>
      <c r="BF80" s="10">
        <v>11</v>
      </c>
      <c r="BG80" s="10">
        <v>8</v>
      </c>
      <c r="BH80" s="10">
        <v>15</v>
      </c>
      <c r="BI80" s="10">
        <v>12</v>
      </c>
      <c r="BJ80" s="10">
        <v>12</v>
      </c>
      <c r="BK80" s="12">
        <v>10</v>
      </c>
      <c r="BL80" s="10">
        <v>9</v>
      </c>
      <c r="BM80" s="10">
        <v>6</v>
      </c>
      <c r="BN80" s="10">
        <v>8</v>
      </c>
      <c r="BO80" s="12">
        <v>6</v>
      </c>
      <c r="BP80" s="12">
        <v>7</v>
      </c>
      <c r="BQ80" s="10">
        <v>17</v>
      </c>
      <c r="BR80" s="10">
        <v>7</v>
      </c>
      <c r="BS80" s="10">
        <v>2</v>
      </c>
      <c r="BT80" s="10">
        <v>2</v>
      </c>
      <c r="BU80" s="10">
        <v>2</v>
      </c>
      <c r="BV80" s="10">
        <v>6</v>
      </c>
      <c r="BW80" s="10">
        <v>11</v>
      </c>
      <c r="BX80" s="10">
        <v>11</v>
      </c>
      <c r="BY80" s="10">
        <v>14</v>
      </c>
      <c r="BZ80" s="10">
        <v>6</v>
      </c>
      <c r="CA80" s="12">
        <v>6</v>
      </c>
      <c r="CB80" s="10">
        <v>4</v>
      </c>
    </row>
    <row r="81" spans="1:80" x14ac:dyDescent="0.3">
      <c r="A81" s="10"/>
      <c r="B81" s="10">
        <v>3</v>
      </c>
      <c r="C81" s="11" t="s">
        <v>159</v>
      </c>
      <c r="D81" s="10">
        <v>1</v>
      </c>
      <c r="E81" s="10">
        <v>0</v>
      </c>
      <c r="F81" s="10">
        <v>0</v>
      </c>
      <c r="G81" s="10">
        <v>2</v>
      </c>
      <c r="H81" s="10">
        <v>4</v>
      </c>
      <c r="I81" s="10">
        <v>2</v>
      </c>
      <c r="J81" s="10">
        <v>2</v>
      </c>
      <c r="K81" s="10">
        <v>1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2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2</v>
      </c>
      <c r="AD81" s="10">
        <v>1</v>
      </c>
      <c r="AE81" s="10">
        <v>0</v>
      </c>
      <c r="AF81" s="10">
        <v>0</v>
      </c>
      <c r="AG81" s="10">
        <v>0</v>
      </c>
      <c r="AH81" s="10">
        <v>7</v>
      </c>
      <c r="AI81" s="10">
        <v>5</v>
      </c>
      <c r="AJ81" s="10">
        <v>1</v>
      </c>
      <c r="AK81" s="10">
        <v>1</v>
      </c>
      <c r="AL81" s="10">
        <v>0</v>
      </c>
      <c r="AM81" s="10">
        <v>0</v>
      </c>
      <c r="AN81" s="12">
        <v>0</v>
      </c>
      <c r="AO81" s="10">
        <v>2</v>
      </c>
      <c r="AP81" s="10">
        <v>1</v>
      </c>
      <c r="AQ81" s="10">
        <v>4</v>
      </c>
      <c r="AR81" s="10">
        <v>0</v>
      </c>
      <c r="AS81" s="10">
        <v>3</v>
      </c>
      <c r="AT81" s="10">
        <v>5</v>
      </c>
      <c r="AU81" s="10">
        <v>2</v>
      </c>
      <c r="AV81" s="10">
        <v>5</v>
      </c>
      <c r="AW81" s="10">
        <v>5</v>
      </c>
      <c r="AX81" s="10">
        <v>0</v>
      </c>
      <c r="AY81" s="10">
        <v>3</v>
      </c>
      <c r="AZ81" s="12">
        <v>4</v>
      </c>
      <c r="BA81" s="10">
        <v>6</v>
      </c>
      <c r="BB81" s="10">
        <v>13</v>
      </c>
      <c r="BC81" s="10">
        <v>8</v>
      </c>
      <c r="BD81" s="10">
        <v>8</v>
      </c>
      <c r="BE81" s="10">
        <v>0</v>
      </c>
      <c r="BF81" s="10">
        <v>0</v>
      </c>
      <c r="BG81" s="10">
        <v>5</v>
      </c>
      <c r="BH81" s="10">
        <v>0</v>
      </c>
      <c r="BI81" s="10">
        <v>6</v>
      </c>
      <c r="BJ81" s="10">
        <v>3</v>
      </c>
      <c r="BK81" s="12">
        <v>1</v>
      </c>
      <c r="BL81" s="10">
        <v>0</v>
      </c>
      <c r="BM81" s="10">
        <v>2</v>
      </c>
      <c r="BN81" s="10">
        <v>3</v>
      </c>
      <c r="BO81" s="12">
        <v>5</v>
      </c>
      <c r="BP81" s="12">
        <v>1</v>
      </c>
      <c r="BQ81" s="10">
        <v>0</v>
      </c>
      <c r="BR81" s="10">
        <v>1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2">
        <v>0</v>
      </c>
      <c r="CB81" s="10">
        <v>1</v>
      </c>
    </row>
    <row r="82" spans="1:80" x14ac:dyDescent="0.3">
      <c r="A82" s="10"/>
      <c r="B82" s="10">
        <v>3</v>
      </c>
      <c r="C82" s="11" t="s">
        <v>160</v>
      </c>
      <c r="D82" s="10"/>
      <c r="E82" s="10">
        <v>1</v>
      </c>
      <c r="F82" s="10">
        <v>2</v>
      </c>
      <c r="G82" s="10">
        <v>4</v>
      </c>
      <c r="H82" s="10"/>
      <c r="I82" s="10"/>
      <c r="J82" s="10"/>
      <c r="K82" s="10">
        <v>1</v>
      </c>
      <c r="L82" s="10">
        <v>1</v>
      </c>
      <c r="M82" s="10">
        <v>1</v>
      </c>
      <c r="N82" s="10"/>
      <c r="O82" s="10">
        <v>1</v>
      </c>
      <c r="P82" s="10"/>
      <c r="Q82" s="10"/>
      <c r="R82" s="12">
        <v>2</v>
      </c>
      <c r="S82" s="10">
        <v>1</v>
      </c>
      <c r="T82" s="10">
        <v>1</v>
      </c>
      <c r="U82" s="10">
        <v>3</v>
      </c>
      <c r="V82" s="10">
        <v>3</v>
      </c>
      <c r="W82" s="10">
        <v>5</v>
      </c>
      <c r="X82" s="10">
        <v>3</v>
      </c>
      <c r="Y82" s="10"/>
      <c r="Z82" s="10">
        <v>1</v>
      </c>
      <c r="AA82" s="10">
        <v>1</v>
      </c>
      <c r="AB82" s="10">
        <v>1</v>
      </c>
      <c r="AC82" s="10">
        <v>1</v>
      </c>
      <c r="AD82" s="10"/>
      <c r="AE82" s="10"/>
      <c r="AF82" s="10">
        <v>3</v>
      </c>
      <c r="AG82" s="10">
        <v>1</v>
      </c>
      <c r="AH82" s="10">
        <v>2</v>
      </c>
      <c r="AI82" s="10">
        <v>1</v>
      </c>
      <c r="AJ82" s="10"/>
      <c r="AK82" s="10"/>
      <c r="AL82" s="10">
        <v>1</v>
      </c>
      <c r="AM82" s="10">
        <v>4</v>
      </c>
      <c r="AN82" s="12">
        <v>2</v>
      </c>
      <c r="AO82" s="10">
        <v>1</v>
      </c>
      <c r="AP82" s="10"/>
      <c r="AQ82" s="10">
        <v>1</v>
      </c>
      <c r="AR82" s="10">
        <v>1</v>
      </c>
      <c r="AS82" s="10"/>
      <c r="AT82" s="10"/>
      <c r="AU82" s="10"/>
      <c r="AV82" s="10"/>
      <c r="AW82" s="10"/>
      <c r="AX82" s="10">
        <v>2</v>
      </c>
      <c r="AY82" s="10">
        <v>2</v>
      </c>
      <c r="AZ82" s="12"/>
      <c r="BA82" s="10"/>
      <c r="BB82" s="10">
        <v>4</v>
      </c>
      <c r="BC82" s="10">
        <v>1</v>
      </c>
      <c r="BD82" s="10">
        <v>3</v>
      </c>
      <c r="BE82" s="10">
        <v>1</v>
      </c>
      <c r="BF82" s="10"/>
      <c r="BG82" s="10"/>
      <c r="BH82" s="10">
        <v>2</v>
      </c>
      <c r="BI82" s="10">
        <v>1</v>
      </c>
      <c r="BJ82" s="10"/>
      <c r="BK82" s="12"/>
      <c r="BL82" s="10"/>
      <c r="BM82" s="10">
        <v>1</v>
      </c>
      <c r="BN82" s="10"/>
      <c r="BO82" s="12"/>
      <c r="BP82" s="12">
        <v>1</v>
      </c>
      <c r="BQ82" s="10">
        <v>1</v>
      </c>
      <c r="BR82" s="10"/>
      <c r="BS82" s="10"/>
      <c r="BT82" s="10">
        <v>1</v>
      </c>
      <c r="BU82" s="10"/>
      <c r="BV82" s="10">
        <v>5</v>
      </c>
      <c r="BW82" s="10">
        <v>2</v>
      </c>
      <c r="BX82" s="10">
        <v>3</v>
      </c>
      <c r="BY82" s="10">
        <v>4</v>
      </c>
      <c r="BZ82" s="10">
        <v>2</v>
      </c>
      <c r="CA82" s="12"/>
      <c r="CB82" s="10"/>
    </row>
    <row r="83" spans="1:80" x14ac:dyDescent="0.3">
      <c r="A83" s="10"/>
      <c r="B83" s="10">
        <v>3</v>
      </c>
      <c r="C83" s="11" t="s">
        <v>161</v>
      </c>
      <c r="D83" s="10"/>
      <c r="E83" s="10"/>
      <c r="F83" s="10">
        <v>2</v>
      </c>
      <c r="G83" s="10"/>
      <c r="H83" s="10"/>
      <c r="I83" s="10"/>
      <c r="J83" s="10"/>
      <c r="K83" s="10">
        <v>1</v>
      </c>
      <c r="L83" s="10"/>
      <c r="M83" s="10"/>
      <c r="N83" s="10"/>
      <c r="O83" s="10"/>
      <c r="P83" s="10"/>
      <c r="Q83" s="10"/>
      <c r="R83" s="12"/>
      <c r="S83" s="10"/>
      <c r="T83" s="10"/>
      <c r="U83" s="10"/>
      <c r="V83" s="10"/>
      <c r="W83" s="10"/>
      <c r="X83" s="10">
        <v>1</v>
      </c>
      <c r="Y83" s="10">
        <v>1</v>
      </c>
      <c r="Z83" s="10">
        <v>1</v>
      </c>
      <c r="AA83" s="10">
        <v>2</v>
      </c>
      <c r="AB83" s="10"/>
      <c r="AC83" s="10">
        <v>1</v>
      </c>
      <c r="AD83" s="10"/>
      <c r="AE83" s="10"/>
      <c r="AF83" s="10"/>
      <c r="AG83" s="10"/>
      <c r="AH83" s="10">
        <v>1</v>
      </c>
      <c r="AI83" s="10">
        <v>1</v>
      </c>
      <c r="AJ83" s="10">
        <v>1</v>
      </c>
      <c r="AK83" s="10"/>
      <c r="AL83" s="10">
        <v>1</v>
      </c>
      <c r="AM83" s="10">
        <v>1</v>
      </c>
      <c r="AN83" s="12"/>
      <c r="AO83" s="10"/>
      <c r="AP83" s="10">
        <v>2</v>
      </c>
      <c r="AQ83" s="10"/>
      <c r="AR83" s="10"/>
      <c r="AS83" s="10"/>
      <c r="AT83" s="10"/>
      <c r="AU83" s="10"/>
      <c r="AV83" s="10">
        <v>1</v>
      </c>
      <c r="AW83" s="10"/>
      <c r="AX83" s="10"/>
      <c r="AY83" s="10">
        <v>1</v>
      </c>
      <c r="AZ83" s="12">
        <v>2</v>
      </c>
      <c r="BA83" s="10"/>
      <c r="BB83" s="10">
        <v>2</v>
      </c>
      <c r="BC83" s="10"/>
      <c r="BD83" s="10"/>
      <c r="BE83" s="10"/>
      <c r="BF83" s="10"/>
      <c r="BG83" s="10">
        <v>1</v>
      </c>
      <c r="BH83" s="10">
        <v>1</v>
      </c>
      <c r="BI83" s="10">
        <v>2</v>
      </c>
      <c r="BJ83" s="10">
        <v>1</v>
      </c>
      <c r="BK83" s="12">
        <v>1</v>
      </c>
      <c r="BL83" s="10"/>
      <c r="BM83" s="10"/>
      <c r="BN83" s="10">
        <v>1</v>
      </c>
      <c r="BO83" s="12"/>
      <c r="BP83" s="12"/>
      <c r="BQ83" s="10">
        <v>1</v>
      </c>
      <c r="BR83" s="10"/>
      <c r="BS83" s="10"/>
      <c r="BT83" s="10">
        <v>1</v>
      </c>
      <c r="BU83" s="10">
        <v>1</v>
      </c>
      <c r="BV83" s="10">
        <v>4</v>
      </c>
      <c r="BW83" s="10">
        <v>2</v>
      </c>
      <c r="BX83" s="10">
        <v>5</v>
      </c>
      <c r="BY83" s="10"/>
      <c r="BZ83" s="10">
        <v>6</v>
      </c>
      <c r="CA83" s="12">
        <v>6</v>
      </c>
      <c r="CB83" s="10">
        <v>3</v>
      </c>
    </row>
    <row r="84" spans="1:80" x14ac:dyDescent="0.3">
      <c r="A84" s="10"/>
      <c r="B84" s="10">
        <v>3</v>
      </c>
      <c r="C84" s="11" t="s">
        <v>162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2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2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2"/>
      <c r="BA84" s="10"/>
      <c r="BB84" s="10">
        <v>3</v>
      </c>
      <c r="BC84" s="10">
        <v>1</v>
      </c>
      <c r="BD84" s="10"/>
      <c r="BE84" s="10"/>
      <c r="BF84" s="10">
        <v>1</v>
      </c>
      <c r="BG84" s="10"/>
      <c r="BH84" s="10"/>
      <c r="BI84" s="10"/>
      <c r="BJ84" s="10"/>
      <c r="BK84" s="12"/>
      <c r="BL84" s="10"/>
      <c r="BM84" s="10"/>
      <c r="BN84" s="10"/>
      <c r="BO84" s="12">
        <v>1</v>
      </c>
      <c r="BP84" s="12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2"/>
      <c r="CB84" s="10"/>
    </row>
    <row r="85" spans="1:80" x14ac:dyDescent="0.3">
      <c r="A85" s="10"/>
      <c r="B85" s="10"/>
      <c r="C85" s="11" t="s">
        <v>163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2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2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2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2"/>
      <c r="BL85" s="10"/>
      <c r="BM85" s="10"/>
      <c r="BN85" s="10"/>
      <c r="BO85" s="12"/>
      <c r="BP85" s="12"/>
      <c r="BQ85" s="10"/>
      <c r="BR85" s="10"/>
      <c r="BS85" s="10"/>
      <c r="BT85" s="10"/>
      <c r="BU85" s="10"/>
      <c r="BV85" s="10">
        <v>1</v>
      </c>
      <c r="BW85" s="10"/>
      <c r="BX85" s="10"/>
      <c r="BY85" s="10"/>
      <c r="BZ85" s="10"/>
      <c r="CA85" s="12"/>
      <c r="CB85" s="10"/>
    </row>
    <row r="86" spans="1:80" x14ac:dyDescent="0.3">
      <c r="A86" s="10"/>
      <c r="B86" s="10"/>
      <c r="C86" s="11" t="s">
        <v>164</v>
      </c>
      <c r="D86" s="10"/>
      <c r="E86" s="10"/>
      <c r="F86" s="10"/>
      <c r="G86" s="10"/>
      <c r="H86" s="10"/>
      <c r="I86" s="10"/>
      <c r="J86" s="10"/>
      <c r="K86" s="10"/>
      <c r="L86" s="10"/>
      <c r="M86" s="10">
        <v>1</v>
      </c>
      <c r="N86" s="10"/>
      <c r="O86" s="10"/>
      <c r="P86" s="10">
        <v>3</v>
      </c>
      <c r="Q86" s="10"/>
      <c r="R86" s="12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2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2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2"/>
      <c r="BL86" s="10"/>
      <c r="BM86" s="10"/>
      <c r="BN86" s="10"/>
      <c r="BO86" s="12"/>
      <c r="BP86" s="12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2"/>
      <c r="CB86" s="10"/>
    </row>
    <row r="87" spans="1:80" x14ac:dyDescent="0.3">
      <c r="A87" s="10"/>
      <c r="B87" s="10"/>
      <c r="C87" s="11" t="s">
        <v>165</v>
      </c>
      <c r="D87" s="10">
        <v>4</v>
      </c>
      <c r="E87" s="10">
        <v>3</v>
      </c>
      <c r="F87" s="10">
        <v>1</v>
      </c>
      <c r="G87" s="10">
        <v>3</v>
      </c>
      <c r="H87" s="10">
        <v>4</v>
      </c>
      <c r="I87" s="10"/>
      <c r="J87" s="10">
        <v>3</v>
      </c>
      <c r="K87" s="10"/>
      <c r="L87" s="10">
        <v>1</v>
      </c>
      <c r="M87" s="10">
        <v>1</v>
      </c>
      <c r="N87" s="10">
        <v>1</v>
      </c>
      <c r="O87" s="10">
        <v>7</v>
      </c>
      <c r="P87" s="10">
        <v>2</v>
      </c>
      <c r="Q87" s="10">
        <v>6</v>
      </c>
      <c r="R87" s="12">
        <v>7</v>
      </c>
      <c r="S87" s="10">
        <v>9</v>
      </c>
      <c r="T87" s="10">
        <v>4</v>
      </c>
      <c r="U87" s="10">
        <v>5</v>
      </c>
      <c r="V87" s="10">
        <v>8</v>
      </c>
      <c r="W87" s="10">
        <v>4</v>
      </c>
      <c r="X87" s="10">
        <v>3</v>
      </c>
      <c r="Y87" s="10">
        <v>5</v>
      </c>
      <c r="Z87" s="10">
        <v>7</v>
      </c>
      <c r="AA87" s="10">
        <v>8</v>
      </c>
      <c r="AB87" s="10">
        <v>10</v>
      </c>
      <c r="AC87" s="10">
        <v>8</v>
      </c>
      <c r="AD87" s="10">
        <v>9</v>
      </c>
      <c r="AE87" s="10">
        <v>7</v>
      </c>
      <c r="AF87" s="10">
        <v>14</v>
      </c>
      <c r="AG87" s="10">
        <v>4</v>
      </c>
      <c r="AH87" s="10">
        <v>13</v>
      </c>
      <c r="AI87" s="10">
        <v>7</v>
      </c>
      <c r="AJ87" s="10">
        <v>3</v>
      </c>
      <c r="AK87" s="10"/>
      <c r="AL87" s="10" t="s">
        <v>91</v>
      </c>
      <c r="AM87" s="10">
        <v>2</v>
      </c>
      <c r="AN87" s="12">
        <v>2</v>
      </c>
      <c r="AO87" s="10">
        <v>3</v>
      </c>
      <c r="AP87" s="10">
        <v>4</v>
      </c>
      <c r="AQ87" s="10">
        <v>4</v>
      </c>
      <c r="AR87" s="10">
        <v>8</v>
      </c>
      <c r="AS87" s="10">
        <v>2</v>
      </c>
      <c r="AT87" s="10">
        <v>2</v>
      </c>
      <c r="AU87" s="10">
        <v>2</v>
      </c>
      <c r="AV87" s="10">
        <v>4</v>
      </c>
      <c r="AW87" s="10"/>
      <c r="AX87" s="10">
        <v>4</v>
      </c>
      <c r="AY87" s="10">
        <v>1</v>
      </c>
      <c r="AZ87" s="12">
        <v>1</v>
      </c>
      <c r="BA87" s="10">
        <v>1</v>
      </c>
      <c r="BB87" s="10"/>
      <c r="BC87" s="10">
        <v>1</v>
      </c>
      <c r="BD87" s="10">
        <v>1</v>
      </c>
      <c r="BE87" s="10">
        <v>6</v>
      </c>
      <c r="BF87" s="10">
        <v>1</v>
      </c>
      <c r="BG87" s="10">
        <v>2</v>
      </c>
      <c r="BH87" s="10"/>
      <c r="BI87" s="10">
        <v>1</v>
      </c>
      <c r="BJ87" s="10">
        <v>1</v>
      </c>
      <c r="BK87" s="12">
        <v>1</v>
      </c>
      <c r="BL87" s="10">
        <v>1</v>
      </c>
      <c r="BM87" s="10">
        <v>3</v>
      </c>
      <c r="BN87" s="10"/>
      <c r="BO87" s="12"/>
      <c r="BP87" s="12">
        <v>1</v>
      </c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2"/>
      <c r="CB87" s="10"/>
    </row>
    <row r="88" spans="1:80" x14ac:dyDescent="0.3">
      <c r="A88" s="10"/>
      <c r="B88" s="10"/>
      <c r="C88" s="11" t="s">
        <v>166</v>
      </c>
      <c r="D88" s="10"/>
      <c r="E88" s="10"/>
      <c r="F88" s="10"/>
      <c r="G88" s="10"/>
      <c r="H88" s="10"/>
      <c r="I88" s="10"/>
      <c r="J88" s="10"/>
      <c r="K88" s="10">
        <v>1</v>
      </c>
      <c r="L88" s="10"/>
      <c r="M88" s="10"/>
      <c r="N88" s="10"/>
      <c r="O88" s="10"/>
      <c r="P88" s="10"/>
      <c r="Q88" s="10"/>
      <c r="R88" s="12"/>
      <c r="S88" s="10"/>
      <c r="T88" s="10">
        <v>3</v>
      </c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>
        <v>2</v>
      </c>
      <c r="AF88" s="10"/>
      <c r="AG88" s="10"/>
      <c r="AH88" s="10"/>
      <c r="AI88" s="10"/>
      <c r="AJ88" s="10">
        <v>1</v>
      </c>
      <c r="AK88" s="10"/>
      <c r="AL88" s="10">
        <v>2</v>
      </c>
      <c r="AM88" s="10"/>
      <c r="AN88" s="12"/>
      <c r="AO88" s="10"/>
      <c r="AP88" s="10"/>
      <c r="AQ88" s="10"/>
      <c r="AR88" s="10"/>
      <c r="AS88" s="10"/>
      <c r="AT88" s="10">
        <v>1</v>
      </c>
      <c r="AU88" s="10"/>
      <c r="AV88" s="10"/>
      <c r="AW88" s="10"/>
      <c r="AX88" s="10"/>
      <c r="AY88" s="10"/>
      <c r="AZ88" s="12"/>
      <c r="BA88" s="10"/>
      <c r="BB88" s="10"/>
      <c r="BC88" s="10">
        <v>1</v>
      </c>
      <c r="BD88" s="10"/>
      <c r="BE88" s="10"/>
      <c r="BF88" s="10"/>
      <c r="BG88" s="10"/>
      <c r="BH88" s="10"/>
      <c r="BI88" s="10"/>
      <c r="BJ88" s="10"/>
      <c r="BK88" s="12"/>
      <c r="BL88" s="10"/>
      <c r="BM88" s="10"/>
      <c r="BN88" s="10"/>
      <c r="BO88" s="12"/>
      <c r="BP88" s="12">
        <v>1</v>
      </c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2"/>
      <c r="CB88" s="10"/>
    </row>
    <row r="89" spans="1:80" x14ac:dyDescent="0.3">
      <c r="A89" s="10"/>
      <c r="B89" s="10"/>
      <c r="C89" s="11" t="s">
        <v>202</v>
      </c>
      <c r="D89" s="10">
        <v>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2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2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2"/>
      <c r="BA89" s="10"/>
      <c r="BB89" s="10"/>
      <c r="BC89" s="10"/>
      <c r="BD89" s="10"/>
      <c r="BE89" s="10"/>
      <c r="BF89" s="10"/>
      <c r="BG89" s="10"/>
      <c r="BH89" s="10"/>
      <c r="BI89" s="10">
        <v>1</v>
      </c>
      <c r="BJ89" s="10">
        <v>3</v>
      </c>
      <c r="BK89" s="12">
        <v>5</v>
      </c>
      <c r="BL89" s="10">
        <v>2</v>
      </c>
      <c r="BM89" s="10">
        <v>3</v>
      </c>
      <c r="BN89" s="10"/>
      <c r="BO89" s="12"/>
      <c r="BP89" s="12" t="s">
        <v>91</v>
      </c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2"/>
      <c r="CB89" s="10"/>
    </row>
    <row r="90" spans="1:80" x14ac:dyDescent="0.3">
      <c r="A90" s="10"/>
      <c r="B90" s="10"/>
      <c r="C90" s="11" t="s">
        <v>167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>
        <v>2</v>
      </c>
      <c r="P90" s="10">
        <v>3</v>
      </c>
      <c r="Q90" s="10"/>
      <c r="R90" s="12">
        <v>1</v>
      </c>
      <c r="S90" s="10"/>
      <c r="T90" s="10"/>
      <c r="U90" s="10">
        <v>2</v>
      </c>
      <c r="V90" s="10">
        <v>2</v>
      </c>
      <c r="W90" s="10">
        <v>1</v>
      </c>
      <c r="X90" s="10"/>
      <c r="Y90" s="10"/>
      <c r="Z90" s="10">
        <v>1</v>
      </c>
      <c r="AA90" s="10">
        <v>1</v>
      </c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2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2"/>
      <c r="BA90" s="10">
        <v>2</v>
      </c>
      <c r="BB90" s="10"/>
      <c r="BC90" s="10"/>
      <c r="BD90" s="10"/>
      <c r="BE90" s="10"/>
      <c r="BF90" s="10"/>
      <c r="BG90" s="10"/>
      <c r="BH90" s="10"/>
      <c r="BI90" s="10"/>
      <c r="BJ90" s="10"/>
      <c r="BK90" s="12"/>
      <c r="BL90" s="10"/>
      <c r="BM90" s="10"/>
      <c r="BN90" s="10"/>
      <c r="BO90" s="12"/>
      <c r="BP90" s="12"/>
      <c r="BQ90" s="10"/>
      <c r="BR90" s="10"/>
      <c r="BS90" s="10"/>
      <c r="BT90" s="10"/>
      <c r="BU90" s="10"/>
      <c r="BV90" s="10">
        <v>3</v>
      </c>
      <c r="BW90" s="10"/>
      <c r="BX90" s="10">
        <v>2</v>
      </c>
      <c r="BY90" s="10"/>
      <c r="BZ90" s="10">
        <v>1</v>
      </c>
      <c r="CA90" s="12">
        <v>1</v>
      </c>
      <c r="CB90" s="10">
        <v>2</v>
      </c>
    </row>
    <row r="91" spans="1:80" x14ac:dyDescent="0.3">
      <c r="A91" s="10"/>
      <c r="B91" s="10"/>
      <c r="C91" s="11" t="s">
        <v>168</v>
      </c>
      <c r="D91" s="10">
        <v>0</v>
      </c>
      <c r="E91" s="10">
        <v>0</v>
      </c>
      <c r="F91" s="10">
        <v>1</v>
      </c>
      <c r="G91" s="10">
        <v>0</v>
      </c>
      <c r="H91" s="10">
        <v>1</v>
      </c>
      <c r="I91" s="10">
        <v>2</v>
      </c>
      <c r="J91" s="10">
        <v>3</v>
      </c>
      <c r="K91" s="10">
        <v>1</v>
      </c>
      <c r="L91" s="10">
        <v>4</v>
      </c>
      <c r="M91" s="10">
        <v>1</v>
      </c>
      <c r="N91" s="10">
        <v>0</v>
      </c>
      <c r="O91" s="10">
        <v>0</v>
      </c>
      <c r="P91" s="10">
        <v>2</v>
      </c>
      <c r="Q91" s="10">
        <v>0</v>
      </c>
      <c r="R91" s="12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2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4</v>
      </c>
      <c r="AW91" s="10">
        <v>1</v>
      </c>
      <c r="AX91" s="10">
        <v>0</v>
      </c>
      <c r="AY91" s="10">
        <v>5</v>
      </c>
      <c r="AZ91" s="12">
        <v>6</v>
      </c>
      <c r="BA91" s="10">
        <v>0</v>
      </c>
      <c r="BB91" s="10">
        <v>13</v>
      </c>
      <c r="BC91" s="10">
        <v>26</v>
      </c>
      <c r="BD91" s="10">
        <v>0</v>
      </c>
      <c r="BE91" s="10">
        <v>5</v>
      </c>
      <c r="BF91" s="10">
        <v>8</v>
      </c>
      <c r="BG91" s="10">
        <v>11</v>
      </c>
      <c r="BH91" s="10">
        <v>5</v>
      </c>
      <c r="BI91" s="10">
        <v>1</v>
      </c>
      <c r="BJ91" s="10">
        <v>4</v>
      </c>
      <c r="BK91" s="12">
        <v>7</v>
      </c>
      <c r="BL91" s="10">
        <v>1</v>
      </c>
      <c r="BM91" s="10">
        <v>7</v>
      </c>
      <c r="BN91" s="10">
        <v>10</v>
      </c>
      <c r="BO91" s="12">
        <v>4</v>
      </c>
      <c r="BP91" s="12">
        <v>4</v>
      </c>
      <c r="BQ91" s="10">
        <v>3</v>
      </c>
      <c r="BR91" s="10">
        <v>1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2">
        <v>0</v>
      </c>
      <c r="CB91" s="10">
        <v>0</v>
      </c>
    </row>
    <row r="92" spans="1:80" x14ac:dyDescent="0.3">
      <c r="A92" s="10"/>
      <c r="B92" s="10"/>
      <c r="C92" s="11" t="s">
        <v>169</v>
      </c>
      <c r="D92" s="10"/>
      <c r="E92" s="10"/>
      <c r="F92" s="10"/>
      <c r="G92" s="10"/>
      <c r="H92" s="10"/>
      <c r="I92" s="10"/>
      <c r="J92" s="10"/>
      <c r="K92" s="10"/>
      <c r="L92" s="10"/>
      <c r="M92" s="10">
        <v>3</v>
      </c>
      <c r="N92" s="10"/>
      <c r="O92" s="10">
        <v>2</v>
      </c>
      <c r="P92" s="10">
        <v>1</v>
      </c>
      <c r="Q92" s="10"/>
      <c r="R92" s="12"/>
      <c r="S92" s="10"/>
      <c r="T92" s="10"/>
      <c r="U92" s="10"/>
      <c r="V92" s="10">
        <v>1</v>
      </c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2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2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2"/>
      <c r="BL92" s="10"/>
      <c r="BM92" s="10"/>
      <c r="BN92" s="10"/>
      <c r="BO92" s="12"/>
      <c r="BP92" s="12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2"/>
      <c r="CB92" s="10">
        <v>5</v>
      </c>
    </row>
    <row r="93" spans="1:80" x14ac:dyDescent="0.3">
      <c r="A93" s="10"/>
      <c r="B93" s="10"/>
      <c r="C93" s="11" t="s">
        <v>170</v>
      </c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>
        <v>1</v>
      </c>
      <c r="P93" s="10"/>
      <c r="Q93" s="10"/>
      <c r="R93" s="12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2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2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2"/>
      <c r="BL93" s="10"/>
      <c r="BM93" s="10"/>
      <c r="BN93" s="10"/>
      <c r="BO93" s="12"/>
      <c r="BP93" s="12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2"/>
      <c r="CB93" s="10"/>
    </row>
    <row r="94" spans="1:80" x14ac:dyDescent="0.3">
      <c r="A94" s="10"/>
      <c r="B94" s="10">
        <v>1</v>
      </c>
      <c r="C94" s="11" t="s">
        <v>171</v>
      </c>
      <c r="D94" s="10">
        <v>3</v>
      </c>
      <c r="E94" s="10">
        <v>6</v>
      </c>
      <c r="F94" s="10">
        <v>2</v>
      </c>
      <c r="G94" s="10">
        <v>4</v>
      </c>
      <c r="H94" s="10">
        <v>6</v>
      </c>
      <c r="I94" s="10">
        <v>2</v>
      </c>
      <c r="J94" s="10">
        <v>2</v>
      </c>
      <c r="K94" s="10">
        <v>4</v>
      </c>
      <c r="L94" s="10">
        <v>9</v>
      </c>
      <c r="M94" s="10">
        <v>8</v>
      </c>
      <c r="N94" s="10"/>
      <c r="O94" s="10">
        <v>7</v>
      </c>
      <c r="P94" s="10">
        <v>1</v>
      </c>
      <c r="Q94" s="10">
        <v>2</v>
      </c>
      <c r="R94" s="12"/>
      <c r="S94" s="10">
        <v>5</v>
      </c>
      <c r="T94" s="10">
        <v>1</v>
      </c>
      <c r="U94" s="10">
        <v>1</v>
      </c>
      <c r="V94" s="10">
        <v>2</v>
      </c>
      <c r="W94" s="10">
        <v>1</v>
      </c>
      <c r="X94" s="10">
        <v>1</v>
      </c>
      <c r="Y94" s="10">
        <v>3</v>
      </c>
      <c r="Z94" s="10">
        <v>6</v>
      </c>
      <c r="AA94" s="10">
        <v>10</v>
      </c>
      <c r="AB94" s="10">
        <v>3</v>
      </c>
      <c r="AC94" s="10">
        <v>9</v>
      </c>
      <c r="AD94" s="10">
        <v>1</v>
      </c>
      <c r="AE94" s="10">
        <v>8</v>
      </c>
      <c r="AF94" s="10">
        <v>9</v>
      </c>
      <c r="AG94" s="10">
        <v>7</v>
      </c>
      <c r="AH94" s="10">
        <v>5</v>
      </c>
      <c r="AI94" s="10">
        <v>4</v>
      </c>
      <c r="AJ94" s="10">
        <v>2</v>
      </c>
      <c r="AK94" s="10">
        <v>4</v>
      </c>
      <c r="AL94" s="10">
        <v>4</v>
      </c>
      <c r="AM94" s="10">
        <v>8</v>
      </c>
      <c r="AN94" s="12">
        <v>4</v>
      </c>
      <c r="AO94" s="10">
        <v>4</v>
      </c>
      <c r="AP94" s="10">
        <v>1</v>
      </c>
      <c r="AQ94" s="10">
        <v>4</v>
      </c>
      <c r="AR94" s="10">
        <v>5</v>
      </c>
      <c r="AS94" s="10">
        <v>3</v>
      </c>
      <c r="AT94" s="10">
        <v>2</v>
      </c>
      <c r="AU94" s="10">
        <v>2</v>
      </c>
      <c r="AV94" s="10">
        <v>3</v>
      </c>
      <c r="AW94" s="10">
        <v>1</v>
      </c>
      <c r="AX94" s="10">
        <v>3</v>
      </c>
      <c r="AY94" s="10">
        <v>6</v>
      </c>
      <c r="AZ94" s="12">
        <v>5</v>
      </c>
      <c r="BA94" s="10">
        <v>2</v>
      </c>
      <c r="BB94" s="10">
        <v>2</v>
      </c>
      <c r="BC94" s="10">
        <v>4</v>
      </c>
      <c r="BD94" s="10">
        <v>4</v>
      </c>
      <c r="BE94" s="10">
        <v>1</v>
      </c>
      <c r="BF94" s="10">
        <v>4</v>
      </c>
      <c r="BG94" s="10">
        <v>2</v>
      </c>
      <c r="BH94" s="10">
        <v>3</v>
      </c>
      <c r="BI94" s="10">
        <v>7</v>
      </c>
      <c r="BJ94" s="10">
        <v>5</v>
      </c>
      <c r="BK94" s="12">
        <v>2</v>
      </c>
      <c r="BL94" s="10">
        <v>1</v>
      </c>
      <c r="BM94" s="10">
        <v>1</v>
      </c>
      <c r="BN94" s="10">
        <v>1</v>
      </c>
      <c r="BO94" s="12">
        <v>1</v>
      </c>
      <c r="BP94" s="12">
        <v>2</v>
      </c>
      <c r="BQ94" s="10">
        <v>1</v>
      </c>
      <c r="BR94" s="10"/>
      <c r="BS94" s="10">
        <v>3</v>
      </c>
      <c r="BT94" s="10"/>
      <c r="BU94" s="10">
        <v>2</v>
      </c>
      <c r="BV94" s="10">
        <v>2</v>
      </c>
      <c r="BW94" s="10">
        <v>2</v>
      </c>
      <c r="BX94" s="10">
        <v>3</v>
      </c>
      <c r="BY94" s="10">
        <v>1</v>
      </c>
      <c r="BZ94" s="10">
        <v>1</v>
      </c>
      <c r="CA94" s="12">
        <v>6</v>
      </c>
      <c r="CB94" s="10">
        <v>2</v>
      </c>
    </row>
    <row r="95" spans="1:80" x14ac:dyDescent="0.3">
      <c r="A95" s="10"/>
      <c r="B95" s="10">
        <v>1</v>
      </c>
      <c r="C95" s="11" t="s">
        <v>172</v>
      </c>
      <c r="D95" s="10"/>
      <c r="E95" s="10">
        <v>2</v>
      </c>
      <c r="F95" s="10"/>
      <c r="G95" s="10"/>
      <c r="H95" s="10"/>
      <c r="I95" s="10"/>
      <c r="J95" s="10"/>
      <c r="K95" s="10"/>
      <c r="L95" s="10">
        <v>2</v>
      </c>
      <c r="M95" s="10">
        <v>2</v>
      </c>
      <c r="N95" s="10">
        <v>1</v>
      </c>
      <c r="O95" s="10">
        <v>2</v>
      </c>
      <c r="P95" s="10">
        <v>1</v>
      </c>
      <c r="Q95" s="10">
        <v>3</v>
      </c>
      <c r="R95" s="12"/>
      <c r="S95" s="10">
        <v>2</v>
      </c>
      <c r="T95" s="10">
        <v>2</v>
      </c>
      <c r="U95" s="10">
        <v>2</v>
      </c>
      <c r="V95" s="10"/>
      <c r="W95" s="10">
        <v>3</v>
      </c>
      <c r="X95" s="10">
        <v>2</v>
      </c>
      <c r="Y95" s="10">
        <v>1</v>
      </c>
      <c r="Z95" s="10"/>
      <c r="AA95" s="10">
        <v>2</v>
      </c>
      <c r="AB95" s="10"/>
      <c r="AC95" s="10"/>
      <c r="AD95" s="10">
        <v>1</v>
      </c>
      <c r="AE95" s="10">
        <v>1</v>
      </c>
      <c r="AF95" s="10">
        <v>1</v>
      </c>
      <c r="AG95" s="10">
        <v>3</v>
      </c>
      <c r="AH95" s="10"/>
      <c r="AI95" s="10">
        <v>1</v>
      </c>
      <c r="AJ95" s="10">
        <v>1</v>
      </c>
      <c r="AK95" s="10">
        <v>1</v>
      </c>
      <c r="AL95" s="10" t="s">
        <v>91</v>
      </c>
      <c r="AM95" s="10">
        <v>1</v>
      </c>
      <c r="AN95" s="12">
        <v>2</v>
      </c>
      <c r="AO95" s="10">
        <v>3</v>
      </c>
      <c r="AP95" s="10">
        <v>1</v>
      </c>
      <c r="AQ95" s="10" t="s">
        <v>91</v>
      </c>
      <c r="AR95" s="10">
        <v>1</v>
      </c>
      <c r="AS95" s="10"/>
      <c r="AT95" s="10"/>
      <c r="AU95" s="10">
        <v>1</v>
      </c>
      <c r="AV95" s="10"/>
      <c r="AW95" s="10"/>
      <c r="AX95" s="10">
        <v>2</v>
      </c>
      <c r="AY95" s="10"/>
      <c r="AZ95" s="12">
        <v>1</v>
      </c>
      <c r="BA95" s="10" t="s">
        <v>91</v>
      </c>
      <c r="BB95" s="10" t="s">
        <v>91</v>
      </c>
      <c r="BC95" s="10"/>
      <c r="BD95" s="10"/>
      <c r="BE95" s="10">
        <v>1</v>
      </c>
      <c r="BF95" s="10" t="s">
        <v>91</v>
      </c>
      <c r="BG95" s="10" t="s">
        <v>91</v>
      </c>
      <c r="BH95" s="10">
        <v>1</v>
      </c>
      <c r="BI95" s="10">
        <v>1</v>
      </c>
      <c r="BJ95" s="10"/>
      <c r="BK95" s="12">
        <v>2</v>
      </c>
      <c r="BL95" s="10">
        <v>2</v>
      </c>
      <c r="BM95" s="10">
        <v>1</v>
      </c>
      <c r="BN95" s="10"/>
      <c r="BO95" s="12"/>
      <c r="BP95" s="12"/>
      <c r="BQ95" s="10" t="s">
        <v>91</v>
      </c>
      <c r="BR95" s="10"/>
      <c r="BS95" s="10">
        <v>5</v>
      </c>
      <c r="BT95" s="10">
        <v>3</v>
      </c>
      <c r="BU95" s="10">
        <v>4</v>
      </c>
      <c r="BV95" s="10">
        <v>2</v>
      </c>
      <c r="BW95" s="10">
        <v>5</v>
      </c>
      <c r="BX95" s="10">
        <v>5</v>
      </c>
      <c r="BY95" s="10">
        <v>7</v>
      </c>
      <c r="BZ95" s="10">
        <v>4</v>
      </c>
      <c r="CA95" s="12">
        <v>6</v>
      </c>
      <c r="CB95" s="10">
        <v>4</v>
      </c>
    </row>
    <row r="96" spans="1:80" x14ac:dyDescent="0.3">
      <c r="A96" s="10"/>
      <c r="B96" s="10">
        <v>1</v>
      </c>
      <c r="C96" s="11" t="s">
        <v>173</v>
      </c>
      <c r="D96" s="10"/>
      <c r="E96" s="10"/>
      <c r="F96" s="10"/>
      <c r="G96" s="10"/>
      <c r="H96" s="10">
        <v>2</v>
      </c>
      <c r="I96" s="10"/>
      <c r="J96" s="10"/>
      <c r="K96" s="10">
        <v>4</v>
      </c>
      <c r="L96" s="10"/>
      <c r="M96" s="10">
        <v>1</v>
      </c>
      <c r="N96" s="10"/>
      <c r="O96" s="10">
        <v>2</v>
      </c>
      <c r="P96" s="10">
        <v>3</v>
      </c>
      <c r="Q96" s="10"/>
      <c r="R96" s="12">
        <v>1</v>
      </c>
      <c r="S96" s="10"/>
      <c r="T96" s="10">
        <v>1</v>
      </c>
      <c r="U96" s="10"/>
      <c r="V96" s="10"/>
      <c r="W96" s="10" t="s">
        <v>91</v>
      </c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2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2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2"/>
      <c r="BL96" s="10"/>
      <c r="BM96" s="10"/>
      <c r="BN96" s="10"/>
      <c r="BO96" s="12"/>
      <c r="BP96" s="12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2"/>
      <c r="CB96" s="10"/>
    </row>
    <row r="97" spans="1:80" x14ac:dyDescent="0.3">
      <c r="A97" s="10"/>
      <c r="B97" s="10">
        <v>1</v>
      </c>
      <c r="C97" s="11" t="s">
        <v>174</v>
      </c>
      <c r="D97" s="10">
        <v>2</v>
      </c>
      <c r="E97" s="10"/>
      <c r="F97" s="10">
        <v>2</v>
      </c>
      <c r="G97" s="10">
        <v>1</v>
      </c>
      <c r="H97" s="10">
        <v>2</v>
      </c>
      <c r="I97" s="10">
        <v>1</v>
      </c>
      <c r="J97" s="10"/>
      <c r="K97" s="10">
        <v>3</v>
      </c>
      <c r="L97" s="10">
        <v>1</v>
      </c>
      <c r="M97" s="10"/>
      <c r="N97" s="10"/>
      <c r="O97" s="10"/>
      <c r="P97" s="10"/>
      <c r="Q97" s="10"/>
      <c r="R97" s="12"/>
      <c r="S97" s="10"/>
      <c r="T97" s="10"/>
      <c r="U97" s="10"/>
      <c r="V97" s="10">
        <v>1</v>
      </c>
      <c r="W97" s="10">
        <v>1</v>
      </c>
      <c r="X97" s="10">
        <v>1</v>
      </c>
      <c r="Y97" s="10">
        <v>1</v>
      </c>
      <c r="Z97" s="10">
        <v>33</v>
      </c>
      <c r="AA97" s="10">
        <v>2</v>
      </c>
      <c r="AB97" s="10">
        <v>1</v>
      </c>
      <c r="AC97" s="10">
        <v>1</v>
      </c>
      <c r="AD97" s="10"/>
      <c r="AE97" s="10">
        <v>3</v>
      </c>
      <c r="AF97" s="10">
        <v>3</v>
      </c>
      <c r="AG97" s="10">
        <v>2</v>
      </c>
      <c r="AH97" s="10">
        <v>8</v>
      </c>
      <c r="AI97" s="10"/>
      <c r="AJ97" s="10">
        <v>1</v>
      </c>
      <c r="AK97" s="10">
        <v>1</v>
      </c>
      <c r="AL97" s="10"/>
      <c r="AM97" s="10"/>
      <c r="AN97" s="12"/>
      <c r="AO97" s="10">
        <v>1</v>
      </c>
      <c r="AP97" s="10"/>
      <c r="AQ97" s="10">
        <v>1</v>
      </c>
      <c r="AR97" s="10"/>
      <c r="AS97" s="10">
        <v>3</v>
      </c>
      <c r="AT97" s="10">
        <v>1</v>
      </c>
      <c r="AU97" s="10">
        <v>2</v>
      </c>
      <c r="AV97" s="10">
        <v>2</v>
      </c>
      <c r="AW97" s="10">
        <v>1</v>
      </c>
      <c r="AX97" s="10">
        <v>2</v>
      </c>
      <c r="AY97" s="10">
        <v>3</v>
      </c>
      <c r="AZ97" s="12">
        <v>4</v>
      </c>
      <c r="BA97" s="10">
        <v>5</v>
      </c>
      <c r="BB97" s="10">
        <v>1</v>
      </c>
      <c r="BC97" s="10"/>
      <c r="BD97" s="10">
        <v>1</v>
      </c>
      <c r="BE97" s="10">
        <v>2</v>
      </c>
      <c r="BF97" s="10">
        <v>6</v>
      </c>
      <c r="BG97" s="10">
        <v>5</v>
      </c>
      <c r="BH97" s="10">
        <v>1</v>
      </c>
      <c r="BI97" s="10">
        <v>1</v>
      </c>
      <c r="BJ97" s="10">
        <v>3</v>
      </c>
      <c r="BK97" s="12">
        <v>3</v>
      </c>
      <c r="BL97" s="10"/>
      <c r="BM97" s="10">
        <v>4</v>
      </c>
      <c r="BN97" s="10">
        <v>4</v>
      </c>
      <c r="BO97" s="12">
        <v>4</v>
      </c>
      <c r="BP97" s="12">
        <v>3</v>
      </c>
      <c r="BQ97" s="10">
        <v>2</v>
      </c>
      <c r="BR97" s="10"/>
      <c r="BS97" s="10"/>
      <c r="BT97" s="10"/>
      <c r="BU97" s="10"/>
      <c r="BV97" s="10"/>
      <c r="BW97" s="10"/>
      <c r="BX97" s="10"/>
      <c r="BY97" s="10"/>
      <c r="BZ97" s="10">
        <v>1</v>
      </c>
      <c r="CA97" s="12"/>
      <c r="CB97" s="10"/>
    </row>
    <row r="98" spans="1:80" x14ac:dyDescent="0.3">
      <c r="A98" s="10"/>
      <c r="B98" s="10">
        <v>1</v>
      </c>
      <c r="C98" s="11" t="s">
        <v>175</v>
      </c>
      <c r="D98" s="10">
        <v>13</v>
      </c>
      <c r="E98" s="10">
        <v>18</v>
      </c>
      <c r="F98" s="10">
        <v>13</v>
      </c>
      <c r="G98" s="10">
        <v>19</v>
      </c>
      <c r="H98" s="10">
        <v>7</v>
      </c>
      <c r="I98" s="10">
        <v>13</v>
      </c>
      <c r="J98" s="10">
        <v>12</v>
      </c>
      <c r="K98" s="10">
        <v>27</v>
      </c>
      <c r="L98" s="10">
        <v>16</v>
      </c>
      <c r="M98" s="10">
        <v>18</v>
      </c>
      <c r="N98" s="10">
        <v>18</v>
      </c>
      <c r="O98" s="10">
        <v>15</v>
      </c>
      <c r="P98" s="10">
        <v>14</v>
      </c>
      <c r="Q98" s="10">
        <v>21</v>
      </c>
      <c r="R98" s="12">
        <v>11</v>
      </c>
      <c r="S98" s="10">
        <v>14</v>
      </c>
      <c r="T98" s="10">
        <v>19</v>
      </c>
      <c r="U98" s="10">
        <v>24</v>
      </c>
      <c r="V98" s="10">
        <v>20</v>
      </c>
      <c r="W98" s="10">
        <v>10</v>
      </c>
      <c r="X98" s="10">
        <v>14</v>
      </c>
      <c r="Y98" s="10">
        <v>18</v>
      </c>
      <c r="Z98" s="10">
        <v>34</v>
      </c>
      <c r="AA98" s="10">
        <v>26</v>
      </c>
      <c r="AB98" s="10">
        <v>25</v>
      </c>
      <c r="AC98" s="10">
        <v>35</v>
      </c>
      <c r="AD98" s="10">
        <v>18</v>
      </c>
      <c r="AE98" s="10">
        <v>17</v>
      </c>
      <c r="AF98" s="10">
        <v>9</v>
      </c>
      <c r="AG98" s="10">
        <v>9</v>
      </c>
      <c r="AH98" s="10">
        <v>22</v>
      </c>
      <c r="AI98" s="10">
        <v>16</v>
      </c>
      <c r="AJ98" s="10">
        <v>15</v>
      </c>
      <c r="AK98" s="10">
        <v>19</v>
      </c>
      <c r="AL98" s="10">
        <v>23</v>
      </c>
      <c r="AM98" s="10">
        <v>9</v>
      </c>
      <c r="AN98" s="12">
        <v>18</v>
      </c>
      <c r="AO98" s="10">
        <v>13</v>
      </c>
      <c r="AP98" s="10">
        <v>23</v>
      </c>
      <c r="AQ98" s="10">
        <v>19</v>
      </c>
      <c r="AR98" s="10">
        <v>18</v>
      </c>
      <c r="AS98" s="10">
        <v>26</v>
      </c>
      <c r="AT98" s="10">
        <v>24</v>
      </c>
      <c r="AU98" s="10">
        <v>13</v>
      </c>
      <c r="AV98" s="10">
        <v>35</v>
      </c>
      <c r="AW98" s="10">
        <v>22</v>
      </c>
      <c r="AX98" s="10">
        <v>16</v>
      </c>
      <c r="AY98" s="10">
        <v>21</v>
      </c>
      <c r="AZ98" s="12">
        <v>28</v>
      </c>
      <c r="BA98" s="10">
        <v>27</v>
      </c>
      <c r="BB98" s="10">
        <v>23</v>
      </c>
      <c r="BC98" s="10">
        <v>29</v>
      </c>
      <c r="BD98" s="10">
        <v>29</v>
      </c>
      <c r="BE98" s="10">
        <v>21</v>
      </c>
      <c r="BF98" s="10">
        <v>28</v>
      </c>
      <c r="BG98" s="10">
        <v>21</v>
      </c>
      <c r="BH98" s="10">
        <v>15</v>
      </c>
      <c r="BI98" s="10">
        <v>21</v>
      </c>
      <c r="BJ98" s="10">
        <v>29</v>
      </c>
      <c r="BK98" s="12">
        <v>27</v>
      </c>
      <c r="BL98" s="10">
        <v>21</v>
      </c>
      <c r="BM98" s="10">
        <v>30</v>
      </c>
      <c r="BN98" s="10">
        <v>57</v>
      </c>
      <c r="BO98" s="12">
        <v>19</v>
      </c>
      <c r="BP98" s="12">
        <v>17</v>
      </c>
      <c r="BQ98" s="10">
        <v>43</v>
      </c>
      <c r="BR98" s="10">
        <v>22</v>
      </c>
      <c r="BS98" s="10">
        <v>35</v>
      </c>
      <c r="BT98" s="10">
        <v>59</v>
      </c>
      <c r="BU98" s="10">
        <v>66</v>
      </c>
      <c r="BV98" s="10">
        <v>53</v>
      </c>
      <c r="BW98" s="10">
        <v>58</v>
      </c>
      <c r="BX98" s="10">
        <v>46</v>
      </c>
      <c r="BY98" s="10">
        <v>63</v>
      </c>
      <c r="BZ98" s="10">
        <v>46</v>
      </c>
      <c r="CA98" s="12">
        <v>44</v>
      </c>
      <c r="CB98" s="10">
        <v>32</v>
      </c>
    </row>
    <row r="99" spans="1:80" x14ac:dyDescent="0.3">
      <c r="A99" s="10"/>
      <c r="B99" s="10">
        <v>4</v>
      </c>
      <c r="C99" s="11" t="s">
        <v>176</v>
      </c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>
        <v>1</v>
      </c>
      <c r="R99" s="12">
        <v>1</v>
      </c>
      <c r="S99" s="10">
        <v>1</v>
      </c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2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2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2"/>
      <c r="BL99" s="10"/>
      <c r="BM99" s="10"/>
      <c r="BN99" s="10"/>
      <c r="BO99" s="12"/>
      <c r="BP99" s="12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2"/>
      <c r="CB99" s="10"/>
    </row>
    <row r="100" spans="1:80" x14ac:dyDescent="0.3">
      <c r="A100" s="10"/>
      <c r="B100" s="10">
        <v>4</v>
      </c>
      <c r="C100" s="11" t="s">
        <v>177</v>
      </c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2"/>
      <c r="S100" s="10"/>
      <c r="T100" s="10"/>
      <c r="U100" s="10"/>
      <c r="V100" s="10"/>
      <c r="W100" s="10"/>
      <c r="X100" s="10"/>
      <c r="Y100" s="10" t="s">
        <v>91</v>
      </c>
      <c r="Z100" s="10"/>
      <c r="AA100" s="10"/>
      <c r="AB100" s="10"/>
      <c r="AC100" s="10"/>
      <c r="AD100" s="10">
        <v>1</v>
      </c>
      <c r="AE100" s="10"/>
      <c r="AF100" s="10" t="s">
        <v>91</v>
      </c>
      <c r="AG100" s="10" t="s">
        <v>91</v>
      </c>
      <c r="AH100" s="10" t="s">
        <v>91</v>
      </c>
      <c r="AI100" s="10"/>
      <c r="AJ100" s="10"/>
      <c r="AK100" s="10"/>
      <c r="AL100" s="10"/>
      <c r="AM100" s="10"/>
      <c r="AN100" s="12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2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2"/>
      <c r="BL100" s="10"/>
      <c r="BM100" s="10"/>
      <c r="BN100" s="10"/>
      <c r="BO100" s="12"/>
      <c r="BP100" s="12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2"/>
      <c r="CB100" s="10"/>
    </row>
    <row r="101" spans="1:80" x14ac:dyDescent="0.3">
      <c r="A101" s="10"/>
      <c r="B101" s="10">
        <v>4</v>
      </c>
      <c r="C101" s="11" t="s">
        <v>178</v>
      </c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2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2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2"/>
      <c r="BL101" s="10"/>
      <c r="BM101" s="10"/>
      <c r="BN101" s="10"/>
      <c r="BO101" s="12"/>
      <c r="BP101" s="12"/>
      <c r="BQ101" s="10"/>
      <c r="BR101" s="10"/>
      <c r="BS101" s="10"/>
      <c r="BT101" s="10"/>
      <c r="BU101" s="10"/>
      <c r="BV101" s="10"/>
      <c r="BW101" s="10">
        <v>1</v>
      </c>
      <c r="BX101" s="10"/>
      <c r="BY101" s="10"/>
      <c r="BZ101" s="10"/>
      <c r="CA101" s="12"/>
      <c r="CB101" s="10"/>
    </row>
    <row r="102" spans="1:80" x14ac:dyDescent="0.3">
      <c r="A102" s="10"/>
      <c r="B102" s="10">
        <v>4</v>
      </c>
      <c r="C102" s="11" t="s">
        <v>179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 t="s">
        <v>91</v>
      </c>
      <c r="Q102" s="10"/>
      <c r="R102" s="1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2"/>
      <c r="AO102" s="10"/>
      <c r="AP102" s="10"/>
      <c r="AQ102" s="10"/>
      <c r="AR102" s="10"/>
      <c r="AS102" s="10"/>
      <c r="AT102" s="10" t="s">
        <v>91</v>
      </c>
      <c r="AU102" s="10"/>
      <c r="AV102" s="10"/>
      <c r="AW102" s="10" t="s">
        <v>91</v>
      </c>
      <c r="AX102" s="10"/>
      <c r="AY102" s="10"/>
      <c r="AZ102" s="12"/>
      <c r="BA102" s="10"/>
      <c r="BB102" s="10"/>
      <c r="BC102" s="10">
        <v>1</v>
      </c>
      <c r="BD102" s="10"/>
      <c r="BE102" s="10"/>
      <c r="BF102" s="10"/>
      <c r="BG102" s="10"/>
      <c r="BH102" s="10"/>
      <c r="BI102" s="10"/>
      <c r="BJ102" s="10" t="s">
        <v>91</v>
      </c>
      <c r="BK102" s="12"/>
      <c r="BL102" s="10"/>
      <c r="BM102" s="10"/>
      <c r="BN102" s="10"/>
      <c r="BO102" s="12"/>
      <c r="BP102" s="12" t="s">
        <v>91</v>
      </c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2"/>
      <c r="CB102" s="10"/>
    </row>
    <row r="103" spans="1:80" x14ac:dyDescent="0.3">
      <c r="A103" s="10"/>
      <c r="B103" s="10">
        <v>4</v>
      </c>
      <c r="C103" s="11" t="s">
        <v>180</v>
      </c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2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2"/>
      <c r="BA103" s="10"/>
      <c r="BB103" s="10"/>
      <c r="BC103" s="10"/>
      <c r="BD103" s="10"/>
      <c r="BE103" s="10"/>
      <c r="BF103" s="10"/>
      <c r="BG103" s="10">
        <v>1</v>
      </c>
      <c r="BH103" s="10"/>
      <c r="BI103" s="10"/>
      <c r="BJ103" s="10"/>
      <c r="BK103" s="12"/>
      <c r="BL103" s="10"/>
      <c r="BM103" s="10"/>
      <c r="BN103" s="10"/>
      <c r="BO103" s="12"/>
      <c r="BP103" s="12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2"/>
      <c r="CB103" s="10"/>
    </row>
    <row r="104" spans="1:80" x14ac:dyDescent="0.3">
      <c r="A104" s="10"/>
      <c r="B104" s="10">
        <v>4</v>
      </c>
      <c r="C104" s="11" t="s">
        <v>181</v>
      </c>
      <c r="D104" s="10"/>
      <c r="E104" s="10" t="s">
        <v>91</v>
      </c>
      <c r="F104" s="10"/>
      <c r="G104" s="10"/>
      <c r="H104" s="10"/>
      <c r="I104" s="10" t="s">
        <v>91</v>
      </c>
      <c r="J104" s="10">
        <v>1</v>
      </c>
      <c r="K104" s="10"/>
      <c r="L104" s="10">
        <v>2</v>
      </c>
      <c r="M104" s="10" t="s">
        <v>91</v>
      </c>
      <c r="N104" s="10"/>
      <c r="O104" s="10"/>
      <c r="P104" s="10" t="s">
        <v>91</v>
      </c>
      <c r="Q104" s="10">
        <v>1</v>
      </c>
      <c r="R104" s="12">
        <v>2</v>
      </c>
      <c r="S104" s="10">
        <v>1</v>
      </c>
      <c r="T104" s="10">
        <v>2</v>
      </c>
      <c r="U104" s="10">
        <v>3</v>
      </c>
      <c r="V104" s="10">
        <v>2</v>
      </c>
      <c r="W104" s="10" t="s">
        <v>91</v>
      </c>
      <c r="X104" s="10">
        <v>1</v>
      </c>
      <c r="Y104" s="10">
        <v>2</v>
      </c>
      <c r="Z104" s="10"/>
      <c r="AA104" s="10" t="s">
        <v>91</v>
      </c>
      <c r="AB104" s="10">
        <v>3</v>
      </c>
      <c r="AC104" s="10">
        <v>3</v>
      </c>
      <c r="AD104" s="10">
        <v>1</v>
      </c>
      <c r="AE104" s="10">
        <v>1</v>
      </c>
      <c r="AF104" s="10" t="s">
        <v>91</v>
      </c>
      <c r="AG104" s="10">
        <v>2</v>
      </c>
      <c r="AH104" s="10" t="s">
        <v>91</v>
      </c>
      <c r="AI104" s="10">
        <v>3</v>
      </c>
      <c r="AJ104" s="10">
        <v>3</v>
      </c>
      <c r="AK104" s="10">
        <v>6</v>
      </c>
      <c r="AL104" s="10">
        <v>1</v>
      </c>
      <c r="AM104" s="10"/>
      <c r="AN104" s="12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 t="s">
        <v>91</v>
      </c>
      <c r="AY104" s="10"/>
      <c r="AZ104" s="12"/>
      <c r="BA104" s="10"/>
      <c r="BB104" s="10">
        <v>1</v>
      </c>
      <c r="BC104" s="10"/>
      <c r="BD104" s="10" t="s">
        <v>91</v>
      </c>
      <c r="BE104" s="10"/>
      <c r="BF104" s="10"/>
      <c r="BG104" s="10"/>
      <c r="BH104" s="10"/>
      <c r="BI104" s="10"/>
      <c r="BJ104" s="10"/>
      <c r="BK104" s="12"/>
      <c r="BL104" s="10"/>
      <c r="BM104" s="10"/>
      <c r="BN104" s="10"/>
      <c r="BO104" s="12"/>
      <c r="BP104" s="12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2"/>
      <c r="CB104" s="10"/>
    </row>
    <row r="105" spans="1:80" x14ac:dyDescent="0.3">
      <c r="A105" s="10"/>
      <c r="B105" s="10">
        <v>4</v>
      </c>
      <c r="C105" s="11" t="s">
        <v>182</v>
      </c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2"/>
      <c r="S105" s="10"/>
      <c r="T105" s="10"/>
      <c r="U105" s="10" t="s">
        <v>91</v>
      </c>
      <c r="V105" s="10">
        <v>1</v>
      </c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2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2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2"/>
      <c r="BL105" s="10"/>
      <c r="BM105" s="10"/>
      <c r="BN105" s="10"/>
      <c r="BO105" s="12"/>
      <c r="BP105" s="12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2"/>
      <c r="CB105" s="10"/>
    </row>
    <row r="106" spans="1:80" x14ac:dyDescent="0.3">
      <c r="A106" s="10"/>
      <c r="B106" s="10">
        <v>4</v>
      </c>
      <c r="C106" s="11" t="s">
        <v>183</v>
      </c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2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2"/>
      <c r="BA106" s="10"/>
      <c r="BB106" s="10"/>
      <c r="BC106" s="10"/>
      <c r="BD106" s="10"/>
      <c r="BE106" s="10"/>
      <c r="BF106" s="10"/>
      <c r="BG106" s="10"/>
      <c r="BH106" s="10" t="s">
        <v>91</v>
      </c>
      <c r="BI106" s="10"/>
      <c r="BJ106" s="10"/>
      <c r="BK106" s="12"/>
      <c r="BL106" s="10"/>
      <c r="BM106" s="10"/>
      <c r="BN106" s="10"/>
      <c r="BO106" s="12"/>
      <c r="BP106" s="12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2"/>
      <c r="CB106" s="10"/>
    </row>
    <row r="107" spans="1:80" x14ac:dyDescent="0.3">
      <c r="A107" s="10"/>
      <c r="B107" s="10">
        <v>4</v>
      </c>
      <c r="C107" s="11" t="s">
        <v>184</v>
      </c>
      <c r="D107" s="10">
        <v>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2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2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2"/>
      <c r="BL107" s="10"/>
      <c r="BM107" s="10"/>
      <c r="BN107" s="10"/>
      <c r="BO107" s="12"/>
      <c r="BP107" s="12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2"/>
      <c r="CB107" s="10"/>
    </row>
    <row r="108" spans="1:80" x14ac:dyDescent="0.3">
      <c r="A108" s="10"/>
      <c r="B108" s="10">
        <v>4</v>
      </c>
      <c r="C108" s="11" t="s">
        <v>185</v>
      </c>
      <c r="D108" s="10">
        <v>32</v>
      </c>
      <c r="E108" s="10">
        <v>30</v>
      </c>
      <c r="F108" s="10">
        <v>21</v>
      </c>
      <c r="G108" s="10">
        <v>15</v>
      </c>
      <c r="H108" s="10">
        <v>31</v>
      </c>
      <c r="I108" s="10">
        <v>20</v>
      </c>
      <c r="J108" s="10">
        <v>12</v>
      </c>
      <c r="K108" s="10">
        <v>13</v>
      </c>
      <c r="L108" s="10">
        <v>28</v>
      </c>
      <c r="M108" s="10">
        <v>13</v>
      </c>
      <c r="N108" s="10">
        <v>18</v>
      </c>
      <c r="O108" s="10">
        <v>15</v>
      </c>
      <c r="P108" s="10">
        <v>5</v>
      </c>
      <c r="Q108" s="10">
        <v>4</v>
      </c>
      <c r="R108" s="12">
        <v>7</v>
      </c>
      <c r="S108" s="10">
        <v>14</v>
      </c>
      <c r="T108" s="10"/>
      <c r="U108" s="10">
        <v>2</v>
      </c>
      <c r="V108" s="10">
        <v>11</v>
      </c>
      <c r="W108" s="10">
        <v>5</v>
      </c>
      <c r="X108" s="10"/>
      <c r="Y108" s="10">
        <v>11</v>
      </c>
      <c r="Z108" s="10">
        <v>18</v>
      </c>
      <c r="AA108" s="10">
        <v>2</v>
      </c>
      <c r="AB108" s="10">
        <v>9</v>
      </c>
      <c r="AC108" s="10">
        <v>8</v>
      </c>
      <c r="AD108" s="10">
        <v>24</v>
      </c>
      <c r="AE108" s="10">
        <v>20</v>
      </c>
      <c r="AF108" s="10">
        <v>12</v>
      </c>
      <c r="AG108" s="10">
        <v>11</v>
      </c>
      <c r="AH108" s="10">
        <v>16</v>
      </c>
      <c r="AI108" s="10">
        <v>13</v>
      </c>
      <c r="AJ108" s="10">
        <v>22</v>
      </c>
      <c r="AK108" s="10">
        <v>19</v>
      </c>
      <c r="AL108" s="10">
        <v>7</v>
      </c>
      <c r="AM108" s="10">
        <v>9</v>
      </c>
      <c r="AN108" s="12">
        <v>23</v>
      </c>
      <c r="AO108" s="10">
        <v>13</v>
      </c>
      <c r="AP108" s="10">
        <v>20</v>
      </c>
      <c r="AQ108" s="10">
        <v>27</v>
      </c>
      <c r="AR108" s="10">
        <v>21</v>
      </c>
      <c r="AS108" s="10">
        <v>12</v>
      </c>
      <c r="AT108" s="10">
        <v>18</v>
      </c>
      <c r="AU108" s="10">
        <v>18</v>
      </c>
      <c r="AV108" s="10">
        <v>25</v>
      </c>
      <c r="AW108" s="10">
        <v>5</v>
      </c>
      <c r="AX108" s="10">
        <v>20</v>
      </c>
      <c r="AY108" s="10">
        <v>3</v>
      </c>
      <c r="AZ108" s="12">
        <v>9</v>
      </c>
      <c r="BA108" s="10">
        <v>12</v>
      </c>
      <c r="BB108" s="10">
        <v>13</v>
      </c>
      <c r="BC108" s="10">
        <v>19</v>
      </c>
      <c r="BD108" s="10">
        <v>6</v>
      </c>
      <c r="BE108" s="10">
        <v>8</v>
      </c>
      <c r="BF108" s="10">
        <v>19</v>
      </c>
      <c r="BG108" s="10">
        <v>11</v>
      </c>
      <c r="BH108" s="10">
        <v>8</v>
      </c>
      <c r="BI108" s="10"/>
      <c r="BJ108" s="10">
        <v>10</v>
      </c>
      <c r="BK108" s="12">
        <v>16</v>
      </c>
      <c r="BL108" s="10">
        <v>7</v>
      </c>
      <c r="BM108" s="10">
        <v>17</v>
      </c>
      <c r="BN108" s="10">
        <v>31</v>
      </c>
      <c r="BO108" s="12">
        <v>12</v>
      </c>
      <c r="BP108" s="12">
        <v>8</v>
      </c>
      <c r="BQ108" s="10">
        <v>22</v>
      </c>
      <c r="BR108" s="10">
        <v>18</v>
      </c>
      <c r="BS108" s="10">
        <v>13</v>
      </c>
      <c r="BT108" s="10">
        <v>4</v>
      </c>
      <c r="BU108" s="10">
        <v>3</v>
      </c>
      <c r="BV108" s="10">
        <v>1</v>
      </c>
      <c r="BW108" s="10">
        <v>1</v>
      </c>
      <c r="BX108" s="10">
        <v>1</v>
      </c>
      <c r="BY108" s="10">
        <v>3</v>
      </c>
      <c r="BZ108" s="10">
        <v>4</v>
      </c>
      <c r="CA108" s="12">
        <v>2</v>
      </c>
      <c r="CB108" s="10">
        <v>2</v>
      </c>
    </row>
    <row r="109" spans="1:80" x14ac:dyDescent="0.3">
      <c r="A109" s="10"/>
      <c r="B109" s="10">
        <v>4</v>
      </c>
      <c r="C109" s="11" t="s">
        <v>186</v>
      </c>
      <c r="D109" s="10">
        <v>4</v>
      </c>
      <c r="E109" s="10">
        <v>9</v>
      </c>
      <c r="F109" s="10">
        <v>1</v>
      </c>
      <c r="G109" s="10"/>
      <c r="H109" s="10">
        <v>1</v>
      </c>
      <c r="I109" s="10">
        <v>2</v>
      </c>
      <c r="J109" s="10">
        <v>2</v>
      </c>
      <c r="K109" s="10"/>
      <c r="L109" s="10"/>
      <c r="M109" s="10"/>
      <c r="N109" s="10">
        <v>2</v>
      </c>
      <c r="O109" s="10">
        <v>4</v>
      </c>
      <c r="P109" s="10"/>
      <c r="Q109" s="10">
        <v>4</v>
      </c>
      <c r="R109" s="12"/>
      <c r="S109" s="10"/>
      <c r="T109" s="10">
        <v>2</v>
      </c>
      <c r="U109" s="10"/>
      <c r="V109" s="10"/>
      <c r="W109" s="10">
        <v>2</v>
      </c>
      <c r="X109" s="10">
        <v>1</v>
      </c>
      <c r="Y109" s="10">
        <v>1</v>
      </c>
      <c r="Z109" s="10">
        <v>3</v>
      </c>
      <c r="AA109" s="10"/>
      <c r="AB109" s="10">
        <v>6</v>
      </c>
      <c r="AC109" s="10">
        <v>5</v>
      </c>
      <c r="AD109" s="10">
        <v>2</v>
      </c>
      <c r="AE109" s="10">
        <v>14</v>
      </c>
      <c r="AF109" s="10">
        <v>4</v>
      </c>
      <c r="AG109" s="10">
        <v>3</v>
      </c>
      <c r="AH109" s="10">
        <v>3</v>
      </c>
      <c r="AI109" s="10">
        <v>1</v>
      </c>
      <c r="AJ109" s="10">
        <v>5</v>
      </c>
      <c r="AK109" s="10">
        <v>2</v>
      </c>
      <c r="AL109" s="10">
        <v>1</v>
      </c>
      <c r="AM109" s="10">
        <v>1</v>
      </c>
      <c r="AN109" s="12">
        <v>3</v>
      </c>
      <c r="AO109" s="10">
        <v>4</v>
      </c>
      <c r="AP109" s="10">
        <v>1</v>
      </c>
      <c r="AQ109" s="10">
        <v>1</v>
      </c>
      <c r="AR109" s="10"/>
      <c r="AS109" s="10">
        <v>2</v>
      </c>
      <c r="AT109" s="10">
        <v>1</v>
      </c>
      <c r="AU109" s="10" t="s">
        <v>91</v>
      </c>
      <c r="AV109" s="10"/>
      <c r="AW109" s="10"/>
      <c r="AX109" s="10">
        <v>3</v>
      </c>
      <c r="AY109" s="10"/>
      <c r="AZ109" s="12">
        <v>1</v>
      </c>
      <c r="BA109" s="10">
        <v>4</v>
      </c>
      <c r="BB109" s="10"/>
      <c r="BC109" s="10" t="s">
        <v>91</v>
      </c>
      <c r="BD109" s="10">
        <v>7</v>
      </c>
      <c r="BE109" s="10">
        <v>2</v>
      </c>
      <c r="BF109" s="10">
        <v>2</v>
      </c>
      <c r="BG109" s="10"/>
      <c r="BH109" s="10"/>
      <c r="BI109" s="10"/>
      <c r="BJ109" s="10">
        <v>1</v>
      </c>
      <c r="BK109" s="12"/>
      <c r="BL109" s="10"/>
      <c r="BM109" s="10">
        <v>1</v>
      </c>
      <c r="BN109" s="10">
        <v>1</v>
      </c>
      <c r="BO109" s="12">
        <v>1</v>
      </c>
      <c r="BP109" s="12"/>
      <c r="BQ109" s="10">
        <v>3</v>
      </c>
      <c r="BR109" s="10">
        <v>1</v>
      </c>
      <c r="BS109" s="10"/>
      <c r="BT109" s="10">
        <v>5</v>
      </c>
      <c r="BU109" s="10">
        <v>1</v>
      </c>
      <c r="BV109" s="10">
        <v>3</v>
      </c>
      <c r="BW109" s="10">
        <v>4</v>
      </c>
      <c r="BX109" s="10"/>
      <c r="BY109" s="10">
        <v>6</v>
      </c>
      <c r="BZ109" s="10">
        <v>1</v>
      </c>
      <c r="CA109" s="12">
        <v>1</v>
      </c>
      <c r="CB109" s="10">
        <v>2</v>
      </c>
    </row>
    <row r="110" spans="1:80" x14ac:dyDescent="0.3">
      <c r="A110" s="10"/>
      <c r="B110" s="10">
        <v>4</v>
      </c>
      <c r="C110" s="11" t="s">
        <v>187</v>
      </c>
      <c r="D110" s="10">
        <v>1</v>
      </c>
      <c r="E110" s="10">
        <v>3</v>
      </c>
      <c r="F110" s="10"/>
      <c r="G110" s="10"/>
      <c r="H110" s="10"/>
      <c r="I110" s="10"/>
      <c r="J110" s="10"/>
      <c r="K110" s="10"/>
      <c r="L110" s="10">
        <v>1</v>
      </c>
      <c r="M110" s="10"/>
      <c r="N110" s="10"/>
      <c r="O110" s="10"/>
      <c r="P110" s="10"/>
      <c r="Q110" s="10"/>
      <c r="R110" s="1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2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2"/>
      <c r="BA110" s="10"/>
      <c r="BB110" s="10"/>
      <c r="BC110" s="10">
        <v>9</v>
      </c>
      <c r="BD110" s="10"/>
      <c r="BE110" s="10">
        <v>4</v>
      </c>
      <c r="BF110" s="10">
        <v>8</v>
      </c>
      <c r="BG110" s="10">
        <v>5</v>
      </c>
      <c r="BH110" s="10">
        <v>1</v>
      </c>
      <c r="BI110" s="10"/>
      <c r="BJ110" s="10"/>
      <c r="BK110" s="12"/>
      <c r="BL110" s="10">
        <v>1</v>
      </c>
      <c r="BM110" s="10">
        <v>5</v>
      </c>
      <c r="BN110" s="10">
        <v>3</v>
      </c>
      <c r="BO110" s="12"/>
      <c r="BP110" s="12">
        <v>3</v>
      </c>
      <c r="BQ110" s="10">
        <v>4</v>
      </c>
      <c r="BR110" s="10">
        <v>1</v>
      </c>
      <c r="BS110" s="10"/>
      <c r="BT110" s="10"/>
      <c r="BU110" s="10"/>
      <c r="BV110" s="10"/>
      <c r="BW110" s="10"/>
      <c r="BX110" s="10"/>
      <c r="BY110" s="10"/>
      <c r="BZ110" s="10"/>
      <c r="CA110" s="12"/>
      <c r="CB110" s="10"/>
    </row>
    <row r="111" spans="1:80" x14ac:dyDescent="0.3">
      <c r="A111" s="10"/>
      <c r="B111" s="10">
        <v>5</v>
      </c>
      <c r="C111" s="11" t="s">
        <v>188</v>
      </c>
      <c r="D111" s="10">
        <v>4</v>
      </c>
      <c r="E111" s="10"/>
      <c r="F111" s="10">
        <v>3</v>
      </c>
      <c r="G111" s="10">
        <v>1</v>
      </c>
      <c r="H111" s="10">
        <v>2</v>
      </c>
      <c r="I111" s="10">
        <v>1</v>
      </c>
      <c r="J111" s="10"/>
      <c r="K111" s="10"/>
      <c r="L111" s="10"/>
      <c r="M111" s="10">
        <v>7</v>
      </c>
      <c r="N111" s="10">
        <v>3</v>
      </c>
      <c r="O111" s="10">
        <v>5</v>
      </c>
      <c r="P111" s="10">
        <v>5</v>
      </c>
      <c r="Q111" s="10">
        <v>2</v>
      </c>
      <c r="R111" s="12">
        <v>7</v>
      </c>
      <c r="S111" s="10">
        <v>7</v>
      </c>
      <c r="T111" s="10">
        <v>2</v>
      </c>
      <c r="U111" s="10">
        <v>5</v>
      </c>
      <c r="V111" s="10">
        <v>5</v>
      </c>
      <c r="W111" s="10">
        <v>3</v>
      </c>
      <c r="X111" s="10">
        <v>1</v>
      </c>
      <c r="Y111" s="10">
        <v>7</v>
      </c>
      <c r="Z111" s="10">
        <v>1</v>
      </c>
      <c r="AA111" s="10">
        <v>3</v>
      </c>
      <c r="AB111" s="10">
        <v>7</v>
      </c>
      <c r="AC111" s="10">
        <v>1</v>
      </c>
      <c r="AD111" s="10">
        <v>3</v>
      </c>
      <c r="AE111" s="10">
        <v>1</v>
      </c>
      <c r="AF111" s="10"/>
      <c r="AG111" s="10">
        <v>4</v>
      </c>
      <c r="AH111" s="10">
        <v>1</v>
      </c>
      <c r="AI111" s="10">
        <v>2</v>
      </c>
      <c r="AJ111" s="10">
        <v>1</v>
      </c>
      <c r="AK111" s="10"/>
      <c r="AL111" s="10">
        <v>2</v>
      </c>
      <c r="AM111" s="10"/>
      <c r="AN111" s="12"/>
      <c r="AO111" s="10"/>
      <c r="AP111" s="10"/>
      <c r="AQ111" s="10">
        <v>1</v>
      </c>
      <c r="AR111" s="10"/>
      <c r="AS111" s="10">
        <v>2</v>
      </c>
      <c r="AT111" s="10">
        <v>4</v>
      </c>
      <c r="AU111" s="10"/>
      <c r="AV111" s="10">
        <v>1</v>
      </c>
      <c r="AW111" s="10"/>
      <c r="AX111" s="10">
        <v>5</v>
      </c>
      <c r="AY111" s="10">
        <v>2</v>
      </c>
      <c r="AZ111" s="12"/>
      <c r="BA111" s="10">
        <v>2</v>
      </c>
      <c r="BB111" s="10">
        <v>1</v>
      </c>
      <c r="BC111" s="10">
        <v>5</v>
      </c>
      <c r="BD111" s="10"/>
      <c r="BE111" s="10"/>
      <c r="BF111" s="10"/>
      <c r="BG111" s="10">
        <v>1</v>
      </c>
      <c r="BH111" s="10"/>
      <c r="BI111" s="10"/>
      <c r="BJ111" s="10">
        <v>2</v>
      </c>
      <c r="BK111" s="12"/>
      <c r="BL111" s="10"/>
      <c r="BM111" s="10"/>
      <c r="BN111" s="10"/>
      <c r="BO111" s="12"/>
      <c r="BP111" s="12"/>
      <c r="BQ111" s="10"/>
      <c r="BR111" s="10"/>
      <c r="BS111" s="10">
        <v>10</v>
      </c>
      <c r="BT111" s="10">
        <v>6</v>
      </c>
      <c r="BU111" s="10">
        <v>8</v>
      </c>
      <c r="BV111" s="10">
        <v>6</v>
      </c>
      <c r="BW111" s="10">
        <v>2</v>
      </c>
      <c r="BX111" s="10">
        <v>2</v>
      </c>
      <c r="BY111" s="10">
        <v>8</v>
      </c>
      <c r="BZ111" s="10">
        <v>3</v>
      </c>
      <c r="CA111" s="12">
        <v>2</v>
      </c>
      <c r="CB111" s="10">
        <v>8</v>
      </c>
    </row>
    <row r="112" spans="1:80" x14ac:dyDescent="0.3">
      <c r="A112" s="10"/>
      <c r="B112" s="10"/>
      <c r="C112" s="11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2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2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2"/>
      <c r="BL112" s="10"/>
      <c r="BM112" s="10"/>
      <c r="BN112" s="10"/>
      <c r="BO112" s="12"/>
      <c r="BP112" s="12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2"/>
      <c r="CB112" s="10"/>
    </row>
    <row r="113" spans="1:80" x14ac:dyDescent="0.3">
      <c r="A113" s="10"/>
      <c r="B113" s="10"/>
      <c r="C113" s="11"/>
      <c r="D113" s="10" t="s">
        <v>189</v>
      </c>
      <c r="E113" s="10" t="s">
        <v>189</v>
      </c>
      <c r="F113" s="10" t="s">
        <v>189</v>
      </c>
      <c r="G113" s="10" t="s">
        <v>189</v>
      </c>
      <c r="H113" s="10" t="s">
        <v>189</v>
      </c>
      <c r="I113" s="10" t="s">
        <v>189</v>
      </c>
      <c r="J113" s="10" t="s">
        <v>189</v>
      </c>
      <c r="K113" s="10" t="s">
        <v>189</v>
      </c>
      <c r="L113" s="10" t="s">
        <v>189</v>
      </c>
      <c r="M113" s="10" t="s">
        <v>189</v>
      </c>
      <c r="N113" s="10" t="s">
        <v>189</v>
      </c>
      <c r="O113" s="10" t="s">
        <v>189</v>
      </c>
      <c r="P113" s="10" t="s">
        <v>189</v>
      </c>
      <c r="Q113" s="10" t="s">
        <v>189</v>
      </c>
      <c r="R113" s="12" t="s">
        <v>189</v>
      </c>
      <c r="S113" s="10" t="s">
        <v>189</v>
      </c>
      <c r="T113" s="10" t="s">
        <v>189</v>
      </c>
      <c r="U113" s="10" t="s">
        <v>189</v>
      </c>
      <c r="V113" s="10" t="s">
        <v>189</v>
      </c>
      <c r="W113" s="10" t="s">
        <v>189</v>
      </c>
      <c r="X113" s="10" t="s">
        <v>189</v>
      </c>
      <c r="Y113" s="10" t="s">
        <v>189</v>
      </c>
      <c r="Z113" s="10" t="s">
        <v>189</v>
      </c>
      <c r="AA113" s="10" t="s">
        <v>189</v>
      </c>
      <c r="AB113" s="10" t="s">
        <v>189</v>
      </c>
      <c r="AC113" s="10" t="s">
        <v>189</v>
      </c>
      <c r="AD113" s="10" t="s">
        <v>189</v>
      </c>
      <c r="AE113" s="10" t="s">
        <v>189</v>
      </c>
      <c r="AF113" s="10" t="s">
        <v>189</v>
      </c>
      <c r="AG113" s="10" t="s">
        <v>189</v>
      </c>
      <c r="AH113" s="10" t="s">
        <v>189</v>
      </c>
      <c r="AI113" s="10" t="s">
        <v>189</v>
      </c>
      <c r="AJ113" s="10" t="s">
        <v>189</v>
      </c>
      <c r="AK113" s="10" t="s">
        <v>189</v>
      </c>
      <c r="AL113" s="10" t="s">
        <v>189</v>
      </c>
      <c r="AM113" s="10" t="s">
        <v>189</v>
      </c>
      <c r="AN113" s="10" t="s">
        <v>189</v>
      </c>
      <c r="AO113" s="10" t="s">
        <v>189</v>
      </c>
      <c r="AP113" s="10" t="s">
        <v>189</v>
      </c>
      <c r="AQ113" s="10" t="s">
        <v>189</v>
      </c>
      <c r="AR113" s="10" t="s">
        <v>189</v>
      </c>
      <c r="AS113" s="10" t="s">
        <v>189</v>
      </c>
      <c r="AT113" s="10" t="s">
        <v>189</v>
      </c>
      <c r="AU113" s="10" t="s">
        <v>189</v>
      </c>
      <c r="AV113" s="10" t="s">
        <v>189</v>
      </c>
      <c r="AW113" s="10" t="s">
        <v>189</v>
      </c>
      <c r="AX113" s="10" t="s">
        <v>189</v>
      </c>
      <c r="AY113" s="10" t="s">
        <v>189</v>
      </c>
      <c r="AZ113" s="10" t="s">
        <v>189</v>
      </c>
      <c r="BA113" s="10" t="s">
        <v>189</v>
      </c>
      <c r="BB113" s="10" t="s">
        <v>189</v>
      </c>
      <c r="BC113" s="10" t="s">
        <v>189</v>
      </c>
      <c r="BD113" s="10" t="s">
        <v>189</v>
      </c>
      <c r="BE113" s="10" t="s">
        <v>189</v>
      </c>
      <c r="BF113" s="10" t="s">
        <v>189</v>
      </c>
      <c r="BG113" s="10" t="s">
        <v>189</v>
      </c>
      <c r="BH113" s="10" t="s">
        <v>189</v>
      </c>
      <c r="BI113" s="10" t="s">
        <v>189</v>
      </c>
      <c r="BJ113" s="10" t="s">
        <v>189</v>
      </c>
      <c r="BK113" s="10" t="s">
        <v>189</v>
      </c>
      <c r="BL113" s="10" t="s">
        <v>189</v>
      </c>
      <c r="BM113" s="10" t="s">
        <v>189</v>
      </c>
      <c r="BN113" s="10" t="s">
        <v>189</v>
      </c>
      <c r="BO113" s="10" t="s">
        <v>189</v>
      </c>
      <c r="BP113" s="10" t="s">
        <v>189</v>
      </c>
      <c r="BQ113" s="10" t="s">
        <v>189</v>
      </c>
      <c r="BR113" s="10" t="s">
        <v>189</v>
      </c>
      <c r="BS113" s="10" t="s">
        <v>189</v>
      </c>
      <c r="BT113" s="10" t="s">
        <v>189</v>
      </c>
      <c r="BU113" s="10" t="s">
        <v>189</v>
      </c>
      <c r="BV113" s="10" t="s">
        <v>189</v>
      </c>
      <c r="BW113" s="10" t="s">
        <v>189</v>
      </c>
      <c r="BX113" s="10" t="s">
        <v>189</v>
      </c>
      <c r="BY113" s="10" t="s">
        <v>189</v>
      </c>
      <c r="BZ113" s="10" t="s">
        <v>189</v>
      </c>
      <c r="CA113" s="10" t="s">
        <v>189</v>
      </c>
      <c r="CB113" s="10" t="s">
        <v>189</v>
      </c>
    </row>
    <row r="114" spans="1:80" x14ac:dyDescent="0.3">
      <c r="A114" s="10"/>
      <c r="B114" s="10"/>
      <c r="C114" s="11"/>
      <c r="D114" s="10"/>
      <c r="E114" s="10"/>
      <c r="F114" s="10"/>
      <c r="G114" s="10"/>
      <c r="H114" s="10"/>
      <c r="I114" s="10"/>
      <c r="J114" s="10"/>
      <c r="K114" s="10"/>
      <c r="L114" s="10"/>
      <c r="M114" s="10">
        <v>100</v>
      </c>
      <c r="N114" s="10">
        <v>100</v>
      </c>
      <c r="O114" s="10">
        <v>100</v>
      </c>
      <c r="P114" s="10">
        <v>100</v>
      </c>
      <c r="Q114" s="10">
        <v>100</v>
      </c>
      <c r="R114" s="12">
        <v>100</v>
      </c>
      <c r="S114" s="10">
        <v>100</v>
      </c>
      <c r="T114" s="10">
        <v>100</v>
      </c>
      <c r="U114" s="10">
        <v>100</v>
      </c>
      <c r="V114" s="10">
        <v>100</v>
      </c>
      <c r="W114" s="10">
        <v>100</v>
      </c>
      <c r="X114" s="10">
        <v>100</v>
      </c>
      <c r="Y114" s="10">
        <v>100</v>
      </c>
      <c r="Z114" s="10">
        <v>100</v>
      </c>
      <c r="AA114" s="10">
        <v>100</v>
      </c>
      <c r="AB114" s="10">
        <v>100</v>
      </c>
      <c r="AC114" s="10">
        <v>100</v>
      </c>
      <c r="AD114" s="10">
        <v>100</v>
      </c>
      <c r="AE114" s="10">
        <v>100</v>
      </c>
      <c r="AF114" s="10">
        <v>100</v>
      </c>
      <c r="AG114" s="10">
        <v>100</v>
      </c>
      <c r="AH114" s="10">
        <v>100</v>
      </c>
      <c r="AI114" s="10">
        <v>100</v>
      </c>
      <c r="AJ114" s="10">
        <v>100</v>
      </c>
      <c r="AK114" s="10">
        <v>100</v>
      </c>
      <c r="AL114" s="10">
        <v>100</v>
      </c>
      <c r="AM114" s="10">
        <v>100</v>
      </c>
      <c r="AN114" s="10">
        <v>100</v>
      </c>
      <c r="AO114" s="10">
        <v>100</v>
      </c>
      <c r="AP114" s="10">
        <v>100</v>
      </c>
      <c r="AQ114" s="10">
        <v>100</v>
      </c>
      <c r="AR114" s="10">
        <v>100</v>
      </c>
      <c r="AS114" s="10">
        <v>100</v>
      </c>
      <c r="AT114" s="10">
        <v>100</v>
      </c>
      <c r="AU114" s="10">
        <v>100</v>
      </c>
      <c r="AV114" s="10">
        <v>100</v>
      </c>
      <c r="AW114" s="10">
        <v>100</v>
      </c>
      <c r="AX114" s="10">
        <v>100</v>
      </c>
      <c r="AY114" s="10">
        <v>100</v>
      </c>
      <c r="AZ114" s="10">
        <v>100</v>
      </c>
      <c r="BA114" s="10">
        <v>100</v>
      </c>
      <c r="BB114" s="10">
        <v>100</v>
      </c>
      <c r="BC114" s="10">
        <v>100</v>
      </c>
      <c r="BD114" s="10">
        <v>100</v>
      </c>
      <c r="BE114" s="10">
        <v>100</v>
      </c>
      <c r="BF114" s="10">
        <v>100</v>
      </c>
      <c r="BG114" s="10">
        <v>100</v>
      </c>
      <c r="BH114" s="10">
        <v>100</v>
      </c>
      <c r="BI114" s="10">
        <v>100</v>
      </c>
      <c r="BJ114" s="10">
        <v>100</v>
      </c>
      <c r="BK114" s="10">
        <v>100</v>
      </c>
      <c r="BL114" s="10">
        <v>100</v>
      </c>
      <c r="BM114" s="10">
        <v>100</v>
      </c>
      <c r="BN114" s="10">
        <v>100</v>
      </c>
      <c r="BO114" s="10">
        <v>100</v>
      </c>
      <c r="BP114" s="10">
        <v>100</v>
      </c>
      <c r="BQ114" s="10">
        <v>100</v>
      </c>
      <c r="BR114" s="10">
        <v>100</v>
      </c>
      <c r="BS114" s="10">
        <v>100</v>
      </c>
      <c r="BT114" s="10">
        <v>100</v>
      </c>
      <c r="BU114" s="10">
        <v>100</v>
      </c>
      <c r="BV114" s="10">
        <v>100</v>
      </c>
      <c r="BW114" s="10">
        <v>100</v>
      </c>
      <c r="BX114" s="10">
        <v>100</v>
      </c>
      <c r="BY114" s="10">
        <v>100</v>
      </c>
      <c r="BZ114" s="10">
        <v>100</v>
      </c>
      <c r="CA114" s="10">
        <v>100</v>
      </c>
      <c r="CB114" s="10">
        <v>100</v>
      </c>
    </row>
    <row r="115" spans="1:80" x14ac:dyDescent="0.3">
      <c r="A115" s="10"/>
      <c r="B115" s="10"/>
      <c r="C115" s="11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2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2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2"/>
      <c r="BL115" s="10"/>
      <c r="BM115" s="10"/>
      <c r="BN115" s="10"/>
      <c r="BO115" s="12"/>
      <c r="BP115" s="12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2"/>
      <c r="CB115" s="10"/>
    </row>
    <row r="116" spans="1:80" x14ac:dyDescent="0.3">
      <c r="A116" s="10"/>
      <c r="B116" s="10"/>
      <c r="C116" s="11" t="s">
        <v>190</v>
      </c>
      <c r="D116" s="10">
        <f t="shared" ref="D116:AI116" si="0">SUM(D11:D111)</f>
        <v>393</v>
      </c>
      <c r="E116" s="10">
        <f t="shared" si="0"/>
        <v>362</v>
      </c>
      <c r="F116" s="10">
        <f t="shared" si="0"/>
        <v>357</v>
      </c>
      <c r="G116" s="10">
        <f t="shared" si="0"/>
        <v>391</v>
      </c>
      <c r="H116" s="10">
        <f t="shared" si="0"/>
        <v>418</v>
      </c>
      <c r="I116" s="10">
        <f t="shared" si="0"/>
        <v>298</v>
      </c>
      <c r="J116" s="10">
        <f t="shared" si="0"/>
        <v>314</v>
      </c>
      <c r="K116" s="10">
        <f t="shared" si="0"/>
        <v>440</v>
      </c>
      <c r="L116" s="10">
        <f t="shared" si="0"/>
        <v>457</v>
      </c>
      <c r="M116" s="10">
        <f t="shared" si="0"/>
        <v>442</v>
      </c>
      <c r="N116" s="10">
        <f t="shared" si="0"/>
        <v>329</v>
      </c>
      <c r="O116" s="10">
        <f t="shared" si="0"/>
        <v>373</v>
      </c>
      <c r="P116" s="10">
        <f t="shared" si="0"/>
        <v>274</v>
      </c>
      <c r="Q116" s="10">
        <f t="shared" si="0"/>
        <v>365</v>
      </c>
      <c r="R116" s="12">
        <f t="shared" si="0"/>
        <v>298</v>
      </c>
      <c r="S116" s="10">
        <f t="shared" si="0"/>
        <v>417</v>
      </c>
      <c r="T116" s="10">
        <f t="shared" si="0"/>
        <v>358</v>
      </c>
      <c r="U116" s="10">
        <f t="shared" si="0"/>
        <v>369</v>
      </c>
      <c r="V116" s="10">
        <f t="shared" si="0"/>
        <v>367</v>
      </c>
      <c r="W116" s="10">
        <f t="shared" si="0"/>
        <v>350</v>
      </c>
      <c r="X116" s="10">
        <f t="shared" si="0"/>
        <v>357</v>
      </c>
      <c r="Y116" s="10">
        <f t="shared" si="0"/>
        <v>353</v>
      </c>
      <c r="Z116" s="10">
        <f t="shared" si="0"/>
        <v>500</v>
      </c>
      <c r="AA116" s="10">
        <f t="shared" si="0"/>
        <v>387</v>
      </c>
      <c r="AB116" s="10">
        <f t="shared" si="0"/>
        <v>299</v>
      </c>
      <c r="AC116" s="10">
        <f t="shared" si="0"/>
        <v>453</v>
      </c>
      <c r="AD116" s="10">
        <f t="shared" si="0"/>
        <v>478</v>
      </c>
      <c r="AE116" s="10">
        <f t="shared" si="0"/>
        <v>485</v>
      </c>
      <c r="AF116" s="10">
        <f t="shared" si="0"/>
        <v>380</v>
      </c>
      <c r="AG116" s="10">
        <f t="shared" si="0"/>
        <v>447</v>
      </c>
      <c r="AH116" s="10">
        <f t="shared" si="0"/>
        <v>566</v>
      </c>
      <c r="AI116" s="10">
        <f t="shared" si="0"/>
        <v>434</v>
      </c>
      <c r="AJ116" s="10">
        <f t="shared" ref="AJ116:BO116" si="1">SUM(AJ11:AJ111)</f>
        <v>447</v>
      </c>
      <c r="AK116" s="10">
        <f t="shared" si="1"/>
        <v>401</v>
      </c>
      <c r="AL116" s="10">
        <f t="shared" si="1"/>
        <v>424</v>
      </c>
      <c r="AM116" s="10">
        <f t="shared" si="1"/>
        <v>280</v>
      </c>
      <c r="AN116" s="10">
        <f t="shared" si="1"/>
        <v>427</v>
      </c>
      <c r="AO116" s="10">
        <f t="shared" si="1"/>
        <v>433</v>
      </c>
      <c r="AP116" s="10">
        <f t="shared" si="1"/>
        <v>362</v>
      </c>
      <c r="AQ116" s="10">
        <f t="shared" si="1"/>
        <v>335</v>
      </c>
      <c r="AR116" s="10">
        <f t="shared" si="1"/>
        <v>337</v>
      </c>
      <c r="AS116" s="10">
        <f t="shared" si="1"/>
        <v>402</v>
      </c>
      <c r="AT116" s="10">
        <f t="shared" si="1"/>
        <v>461</v>
      </c>
      <c r="AU116" s="10">
        <f t="shared" si="1"/>
        <v>333</v>
      </c>
      <c r="AV116" s="10">
        <f t="shared" si="1"/>
        <v>513</v>
      </c>
      <c r="AW116" s="10">
        <f t="shared" si="1"/>
        <v>294</v>
      </c>
      <c r="AX116" s="10">
        <f t="shared" si="1"/>
        <v>420</v>
      </c>
      <c r="AY116" s="10">
        <f t="shared" si="1"/>
        <v>381</v>
      </c>
      <c r="AZ116" s="10">
        <f t="shared" si="1"/>
        <v>457</v>
      </c>
      <c r="BA116" s="10">
        <f t="shared" si="1"/>
        <v>361</v>
      </c>
      <c r="BB116" s="10">
        <f t="shared" si="1"/>
        <v>558</v>
      </c>
      <c r="BC116" s="10">
        <f t="shared" si="1"/>
        <v>563</v>
      </c>
      <c r="BD116" s="10">
        <f t="shared" si="1"/>
        <v>405</v>
      </c>
      <c r="BE116" s="10">
        <f t="shared" si="1"/>
        <v>399</v>
      </c>
      <c r="BF116" s="10">
        <f t="shared" si="1"/>
        <v>462</v>
      </c>
      <c r="BG116" s="10">
        <f t="shared" si="1"/>
        <v>557</v>
      </c>
      <c r="BH116" s="10">
        <f t="shared" si="1"/>
        <v>373</v>
      </c>
      <c r="BI116" s="10">
        <f t="shared" si="1"/>
        <v>379</v>
      </c>
      <c r="BJ116" s="10">
        <f t="shared" si="1"/>
        <v>483</v>
      </c>
      <c r="BK116" s="10">
        <f t="shared" si="1"/>
        <v>685</v>
      </c>
      <c r="BL116" s="10">
        <f t="shared" si="1"/>
        <v>322</v>
      </c>
      <c r="BM116" s="10">
        <f t="shared" si="1"/>
        <v>439</v>
      </c>
      <c r="BN116" s="10">
        <f t="shared" si="1"/>
        <v>617</v>
      </c>
      <c r="BO116" s="10">
        <f t="shared" si="1"/>
        <v>338</v>
      </c>
      <c r="BP116" s="10">
        <f t="shared" ref="BP116:CB116" si="2">SUM(BP11:BP111)</f>
        <v>375</v>
      </c>
      <c r="BQ116" s="10">
        <f t="shared" si="2"/>
        <v>689</v>
      </c>
      <c r="BR116" s="10">
        <f t="shared" si="2"/>
        <v>302</v>
      </c>
      <c r="BS116" s="10">
        <f t="shared" si="2"/>
        <v>397</v>
      </c>
      <c r="BT116" s="10">
        <f t="shared" si="2"/>
        <v>484</v>
      </c>
      <c r="BU116" s="10">
        <f t="shared" si="2"/>
        <v>479</v>
      </c>
      <c r="BV116" s="10">
        <f t="shared" si="2"/>
        <v>482</v>
      </c>
      <c r="BW116" s="10">
        <f t="shared" si="2"/>
        <v>385</v>
      </c>
      <c r="BX116" s="10">
        <f t="shared" si="2"/>
        <v>446</v>
      </c>
      <c r="BY116" s="10">
        <f t="shared" si="2"/>
        <v>493</v>
      </c>
      <c r="BZ116" s="10">
        <f t="shared" si="2"/>
        <v>377</v>
      </c>
      <c r="CA116" s="10">
        <f t="shared" si="2"/>
        <v>495</v>
      </c>
      <c r="CB116" s="10">
        <f t="shared" si="2"/>
        <v>326</v>
      </c>
    </row>
    <row r="117" spans="1:80" x14ac:dyDescent="0.3">
      <c r="A117" s="10"/>
      <c r="B117" s="10"/>
      <c r="C117" s="11" t="s">
        <v>191</v>
      </c>
      <c r="D117" s="10">
        <f t="shared" ref="D117:L117" si="3">D114/D116</f>
        <v>0</v>
      </c>
      <c r="E117" s="10">
        <f t="shared" si="3"/>
        <v>0</v>
      </c>
      <c r="F117" s="10">
        <f t="shared" si="3"/>
        <v>0</v>
      </c>
      <c r="G117" s="10">
        <f t="shared" si="3"/>
        <v>0</v>
      </c>
      <c r="H117" s="10">
        <f t="shared" si="3"/>
        <v>0</v>
      </c>
      <c r="I117" s="10">
        <f t="shared" si="3"/>
        <v>0</v>
      </c>
      <c r="J117" s="10">
        <f t="shared" si="3"/>
        <v>0</v>
      </c>
      <c r="K117" s="10">
        <f t="shared" si="3"/>
        <v>0</v>
      </c>
      <c r="L117" s="10">
        <f t="shared" si="3"/>
        <v>0</v>
      </c>
      <c r="M117" s="10">
        <f>M114/M116</f>
        <v>0.22624434389140272</v>
      </c>
      <c r="N117" s="10">
        <f t="shared" ref="N117:BY117" si="4">N114/N116</f>
        <v>0.303951367781155</v>
      </c>
      <c r="O117" s="10">
        <f t="shared" si="4"/>
        <v>0.26809651474530832</v>
      </c>
      <c r="P117" s="10">
        <f t="shared" si="4"/>
        <v>0.36496350364963503</v>
      </c>
      <c r="Q117" s="10">
        <f t="shared" si="4"/>
        <v>0.27397260273972601</v>
      </c>
      <c r="R117" s="12">
        <f t="shared" si="4"/>
        <v>0.33557046979865773</v>
      </c>
      <c r="S117" s="10">
        <f t="shared" si="4"/>
        <v>0.23980815347721823</v>
      </c>
      <c r="T117" s="10">
        <f t="shared" si="4"/>
        <v>0.27932960893854747</v>
      </c>
      <c r="U117" s="10">
        <f t="shared" si="4"/>
        <v>0.27100271002710025</v>
      </c>
      <c r="V117" s="10">
        <f t="shared" si="4"/>
        <v>0.27247956403269757</v>
      </c>
      <c r="W117" s="10">
        <f t="shared" si="4"/>
        <v>0.2857142857142857</v>
      </c>
      <c r="X117" s="10">
        <f t="shared" si="4"/>
        <v>0.28011204481792717</v>
      </c>
      <c r="Y117" s="10">
        <f t="shared" si="4"/>
        <v>0.28328611898016998</v>
      </c>
      <c r="Z117" s="10">
        <f t="shared" si="4"/>
        <v>0.2</v>
      </c>
      <c r="AA117" s="10">
        <f t="shared" si="4"/>
        <v>0.25839793281653745</v>
      </c>
      <c r="AB117" s="10">
        <f t="shared" si="4"/>
        <v>0.33444816053511706</v>
      </c>
      <c r="AC117" s="10">
        <f t="shared" si="4"/>
        <v>0.22075055187637968</v>
      </c>
      <c r="AD117" s="10">
        <f t="shared" si="4"/>
        <v>0.20920502092050208</v>
      </c>
      <c r="AE117" s="10">
        <f t="shared" si="4"/>
        <v>0.20618556701030927</v>
      </c>
      <c r="AF117" s="10">
        <f t="shared" si="4"/>
        <v>0.26315789473684209</v>
      </c>
      <c r="AG117" s="10">
        <f t="shared" si="4"/>
        <v>0.22371364653243847</v>
      </c>
      <c r="AH117" s="10">
        <f t="shared" si="4"/>
        <v>0.17667844522968199</v>
      </c>
      <c r="AI117" s="10">
        <f t="shared" si="4"/>
        <v>0.2304147465437788</v>
      </c>
      <c r="AJ117" s="10">
        <f t="shared" si="4"/>
        <v>0.22371364653243847</v>
      </c>
      <c r="AK117" s="10">
        <f t="shared" si="4"/>
        <v>0.24937655860349128</v>
      </c>
      <c r="AL117" s="10">
        <f t="shared" si="4"/>
        <v>0.23584905660377359</v>
      </c>
      <c r="AM117" s="10">
        <f t="shared" si="4"/>
        <v>0.35714285714285715</v>
      </c>
      <c r="AN117" s="10">
        <f t="shared" si="4"/>
        <v>0.23419203747072601</v>
      </c>
      <c r="AO117" s="10">
        <f t="shared" si="4"/>
        <v>0.23094688221709006</v>
      </c>
      <c r="AP117" s="10">
        <f t="shared" si="4"/>
        <v>0.27624309392265195</v>
      </c>
      <c r="AQ117" s="10">
        <f t="shared" si="4"/>
        <v>0.29850746268656714</v>
      </c>
      <c r="AR117" s="10">
        <f t="shared" si="4"/>
        <v>0.29673590504451036</v>
      </c>
      <c r="AS117" s="10">
        <f t="shared" si="4"/>
        <v>0.24875621890547264</v>
      </c>
      <c r="AT117" s="10">
        <f t="shared" si="4"/>
        <v>0.21691973969631237</v>
      </c>
      <c r="AU117" s="10">
        <f t="shared" si="4"/>
        <v>0.3003003003003003</v>
      </c>
      <c r="AV117" s="10">
        <f t="shared" si="4"/>
        <v>0.19493177387914229</v>
      </c>
      <c r="AW117" s="10">
        <f t="shared" si="4"/>
        <v>0.3401360544217687</v>
      </c>
      <c r="AX117" s="10">
        <f t="shared" si="4"/>
        <v>0.23809523809523808</v>
      </c>
      <c r="AY117" s="10">
        <f t="shared" si="4"/>
        <v>0.26246719160104987</v>
      </c>
      <c r="AZ117" s="10">
        <f t="shared" si="4"/>
        <v>0.21881838074398249</v>
      </c>
      <c r="BA117" s="10">
        <f t="shared" si="4"/>
        <v>0.2770083102493075</v>
      </c>
      <c r="BB117" s="10">
        <f t="shared" si="4"/>
        <v>0.17921146953405018</v>
      </c>
      <c r="BC117" s="10">
        <f t="shared" si="4"/>
        <v>0.17761989342806395</v>
      </c>
      <c r="BD117" s="10">
        <f t="shared" si="4"/>
        <v>0.24691358024691357</v>
      </c>
      <c r="BE117" s="10">
        <f t="shared" si="4"/>
        <v>0.25062656641604009</v>
      </c>
      <c r="BF117" s="10">
        <f t="shared" si="4"/>
        <v>0.21645021645021645</v>
      </c>
      <c r="BG117" s="10">
        <f t="shared" si="4"/>
        <v>0.17953321364452424</v>
      </c>
      <c r="BH117" s="10">
        <f t="shared" si="4"/>
        <v>0.26809651474530832</v>
      </c>
      <c r="BI117" s="10">
        <f t="shared" si="4"/>
        <v>0.26385224274406333</v>
      </c>
      <c r="BJ117" s="10">
        <f t="shared" si="4"/>
        <v>0.20703933747412009</v>
      </c>
      <c r="BK117" s="10">
        <f t="shared" si="4"/>
        <v>0.145985401459854</v>
      </c>
      <c r="BL117" s="10">
        <f t="shared" si="4"/>
        <v>0.3105590062111801</v>
      </c>
      <c r="BM117" s="10">
        <f t="shared" si="4"/>
        <v>0.22779043280182232</v>
      </c>
      <c r="BN117" s="10">
        <f t="shared" si="4"/>
        <v>0.16207455429497569</v>
      </c>
      <c r="BO117" s="10">
        <f t="shared" si="4"/>
        <v>0.29585798816568049</v>
      </c>
      <c r="BP117" s="10">
        <f t="shared" si="4"/>
        <v>0.26666666666666666</v>
      </c>
      <c r="BQ117" s="10">
        <f t="shared" si="4"/>
        <v>0.14513788098693758</v>
      </c>
      <c r="BR117" s="10">
        <f t="shared" si="4"/>
        <v>0.33112582781456956</v>
      </c>
      <c r="BS117" s="10">
        <f t="shared" si="4"/>
        <v>0.25188916876574308</v>
      </c>
      <c r="BT117" s="10">
        <f t="shared" si="4"/>
        <v>0.20661157024793389</v>
      </c>
      <c r="BU117" s="10">
        <f t="shared" si="4"/>
        <v>0.20876826722338204</v>
      </c>
      <c r="BV117" s="10">
        <f t="shared" si="4"/>
        <v>0.2074688796680498</v>
      </c>
      <c r="BW117" s="10">
        <f t="shared" si="4"/>
        <v>0.25974025974025972</v>
      </c>
      <c r="BX117" s="10">
        <f t="shared" si="4"/>
        <v>0.22421524663677131</v>
      </c>
      <c r="BY117" s="10">
        <f t="shared" si="4"/>
        <v>0.20283975659229209</v>
      </c>
      <c r="BZ117" s="10">
        <f>BZ114/BZ116</f>
        <v>0.26525198938992045</v>
      </c>
      <c r="CA117" s="10">
        <f>CA114/CA116</f>
        <v>0.20202020202020202</v>
      </c>
      <c r="CB117" s="10">
        <f>CB114/CB116</f>
        <v>0.30674846625766872</v>
      </c>
    </row>
    <row r="118" spans="1:80" x14ac:dyDescent="0.3">
      <c r="A118" s="10"/>
      <c r="B118" s="10"/>
      <c r="C118" s="1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2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2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2"/>
      <c r="BL118" s="10"/>
      <c r="BM118" s="10"/>
      <c r="BN118" s="10"/>
      <c r="BO118" s="12"/>
      <c r="BP118" s="12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2"/>
      <c r="CB118" s="10"/>
    </row>
    <row r="120" spans="1:80" x14ac:dyDescent="0.3">
      <c r="C120" t="s">
        <v>194</v>
      </c>
      <c r="D120">
        <f t="shared" ref="D120:AI120" si="5">+SUM(D16,D22:D23,D25,D32:D41,D54:D55,D59,D74:D75,D94:D98)</f>
        <v>87</v>
      </c>
      <c r="E120">
        <f t="shared" si="5"/>
        <v>78</v>
      </c>
      <c r="F120">
        <f t="shared" si="5"/>
        <v>63</v>
      </c>
      <c r="G120">
        <f t="shared" si="5"/>
        <v>79</v>
      </c>
      <c r="H120">
        <f t="shared" si="5"/>
        <v>84</v>
      </c>
      <c r="I120">
        <f t="shared" si="5"/>
        <v>70</v>
      </c>
      <c r="J120">
        <f t="shared" si="5"/>
        <v>55</v>
      </c>
      <c r="K120">
        <f t="shared" si="5"/>
        <v>106</v>
      </c>
      <c r="L120">
        <f t="shared" si="5"/>
        <v>114</v>
      </c>
      <c r="M120">
        <f t="shared" si="5"/>
        <v>104</v>
      </c>
      <c r="N120">
        <f t="shared" si="5"/>
        <v>65</v>
      </c>
      <c r="O120">
        <f t="shared" si="5"/>
        <v>67</v>
      </c>
      <c r="P120">
        <f t="shared" si="5"/>
        <v>80</v>
      </c>
      <c r="Q120">
        <f t="shared" si="5"/>
        <v>78</v>
      </c>
      <c r="R120" s="11">
        <f t="shared" si="5"/>
        <v>63</v>
      </c>
      <c r="S120">
        <f t="shared" si="5"/>
        <v>107</v>
      </c>
      <c r="T120">
        <f t="shared" si="5"/>
        <v>94</v>
      </c>
      <c r="U120">
        <f t="shared" si="5"/>
        <v>122</v>
      </c>
      <c r="V120">
        <f t="shared" si="5"/>
        <v>72</v>
      </c>
      <c r="W120">
        <f t="shared" si="5"/>
        <v>74</v>
      </c>
      <c r="X120">
        <f t="shared" si="5"/>
        <v>99</v>
      </c>
      <c r="Y120">
        <f t="shared" si="5"/>
        <v>105</v>
      </c>
      <c r="Z120">
        <f t="shared" si="5"/>
        <v>158</v>
      </c>
      <c r="AA120">
        <f t="shared" si="5"/>
        <v>134</v>
      </c>
      <c r="AB120">
        <f t="shared" si="5"/>
        <v>87</v>
      </c>
      <c r="AC120">
        <f t="shared" si="5"/>
        <v>122</v>
      </c>
      <c r="AD120">
        <f t="shared" si="5"/>
        <v>151</v>
      </c>
      <c r="AE120">
        <f t="shared" si="5"/>
        <v>170</v>
      </c>
      <c r="AF120">
        <f t="shared" si="5"/>
        <v>102</v>
      </c>
      <c r="AG120">
        <f t="shared" si="5"/>
        <v>98</v>
      </c>
      <c r="AH120">
        <f t="shared" si="5"/>
        <v>135</v>
      </c>
      <c r="AI120">
        <f t="shared" si="5"/>
        <v>133</v>
      </c>
      <c r="AJ120">
        <f t="shared" ref="AJ120:BO120" si="6">+SUM(AJ16,AJ22:AJ23,AJ25,AJ32:AJ41,AJ54:AJ55,AJ59,AJ74:AJ75,AJ94:AJ98)</f>
        <v>89</v>
      </c>
      <c r="AK120">
        <f t="shared" si="6"/>
        <v>103</v>
      </c>
      <c r="AL120">
        <f t="shared" si="6"/>
        <v>115</v>
      </c>
      <c r="AM120">
        <f t="shared" si="6"/>
        <v>65</v>
      </c>
      <c r="AN120">
        <f t="shared" si="6"/>
        <v>101</v>
      </c>
      <c r="AO120">
        <f t="shared" si="6"/>
        <v>117</v>
      </c>
      <c r="AP120">
        <f t="shared" si="6"/>
        <v>93</v>
      </c>
      <c r="AQ120">
        <f t="shared" si="6"/>
        <v>91</v>
      </c>
      <c r="AR120">
        <f t="shared" si="6"/>
        <v>115</v>
      </c>
      <c r="AS120">
        <f t="shared" si="6"/>
        <v>120</v>
      </c>
      <c r="AT120">
        <f t="shared" si="6"/>
        <v>136</v>
      </c>
      <c r="AU120">
        <f t="shared" si="6"/>
        <v>83</v>
      </c>
      <c r="AV120">
        <f t="shared" si="6"/>
        <v>140</v>
      </c>
      <c r="AW120">
        <f t="shared" si="6"/>
        <v>71</v>
      </c>
      <c r="AX120">
        <f t="shared" si="6"/>
        <v>105</v>
      </c>
      <c r="AY120">
        <f t="shared" si="6"/>
        <v>100</v>
      </c>
      <c r="AZ120">
        <f t="shared" si="6"/>
        <v>112</v>
      </c>
      <c r="BA120">
        <f t="shared" si="6"/>
        <v>97</v>
      </c>
      <c r="BB120">
        <f t="shared" si="6"/>
        <v>137</v>
      </c>
      <c r="BC120">
        <f t="shared" si="6"/>
        <v>128</v>
      </c>
      <c r="BD120">
        <f t="shared" si="6"/>
        <v>104</v>
      </c>
      <c r="BE120">
        <f t="shared" si="6"/>
        <v>114</v>
      </c>
      <c r="BF120">
        <f t="shared" si="6"/>
        <v>124</v>
      </c>
      <c r="BG120">
        <f t="shared" si="6"/>
        <v>129</v>
      </c>
      <c r="BH120">
        <f t="shared" si="6"/>
        <v>74</v>
      </c>
      <c r="BI120">
        <f t="shared" si="6"/>
        <v>87</v>
      </c>
      <c r="BJ120">
        <f t="shared" si="6"/>
        <v>111</v>
      </c>
      <c r="BK120">
        <f t="shared" si="6"/>
        <v>126</v>
      </c>
      <c r="BL120">
        <f t="shared" si="6"/>
        <v>64</v>
      </c>
      <c r="BM120">
        <f t="shared" si="6"/>
        <v>97</v>
      </c>
      <c r="BN120">
        <f t="shared" si="6"/>
        <v>187</v>
      </c>
      <c r="BO120">
        <f t="shared" si="6"/>
        <v>71</v>
      </c>
      <c r="BP120">
        <f t="shared" ref="BP120:CB120" si="7">+SUM(BP16,BP22:BP23,BP25,BP32:BP41,BP54:BP55,BP59,BP74:BP75,BP94:BP98)</f>
        <v>59</v>
      </c>
      <c r="BQ120">
        <f t="shared" si="7"/>
        <v>141</v>
      </c>
      <c r="BR120">
        <f t="shared" si="7"/>
        <v>71</v>
      </c>
      <c r="BS120">
        <f t="shared" si="7"/>
        <v>111</v>
      </c>
      <c r="BT120">
        <f t="shared" si="7"/>
        <v>129</v>
      </c>
      <c r="BU120">
        <f t="shared" si="7"/>
        <v>148</v>
      </c>
      <c r="BV120">
        <f t="shared" si="7"/>
        <v>122</v>
      </c>
      <c r="BW120">
        <f t="shared" si="7"/>
        <v>110</v>
      </c>
      <c r="BX120">
        <f t="shared" si="7"/>
        <v>101</v>
      </c>
      <c r="BY120">
        <f t="shared" si="7"/>
        <v>130</v>
      </c>
      <c r="BZ120">
        <f t="shared" si="7"/>
        <v>120</v>
      </c>
      <c r="CA120">
        <f t="shared" si="7"/>
        <v>130</v>
      </c>
      <c r="CB120">
        <f t="shared" si="7"/>
        <v>89</v>
      </c>
    </row>
    <row r="121" spans="1:80" x14ac:dyDescent="0.3">
      <c r="C121" t="s">
        <v>195</v>
      </c>
      <c r="D121">
        <f t="shared" ref="D121:AI121" si="8">SUM(D21,D56:D58,D71)</f>
        <v>76</v>
      </c>
      <c r="E121">
        <f t="shared" si="8"/>
        <v>82</v>
      </c>
      <c r="F121">
        <f t="shared" si="8"/>
        <v>70</v>
      </c>
      <c r="G121">
        <f t="shared" si="8"/>
        <v>86</v>
      </c>
      <c r="H121">
        <f t="shared" si="8"/>
        <v>71</v>
      </c>
      <c r="I121">
        <f t="shared" si="8"/>
        <v>49</v>
      </c>
      <c r="J121">
        <f t="shared" si="8"/>
        <v>55</v>
      </c>
      <c r="K121">
        <f t="shared" si="8"/>
        <v>73</v>
      </c>
      <c r="L121">
        <f t="shared" si="8"/>
        <v>75</v>
      </c>
      <c r="M121">
        <f t="shared" si="8"/>
        <v>65</v>
      </c>
      <c r="N121">
        <f t="shared" si="8"/>
        <v>39</v>
      </c>
      <c r="O121">
        <f t="shared" si="8"/>
        <v>74</v>
      </c>
      <c r="P121">
        <f t="shared" si="8"/>
        <v>28</v>
      </c>
      <c r="Q121">
        <f t="shared" si="8"/>
        <v>57</v>
      </c>
      <c r="R121" s="11">
        <f t="shared" si="8"/>
        <v>69</v>
      </c>
      <c r="S121">
        <f t="shared" si="8"/>
        <v>76</v>
      </c>
      <c r="T121">
        <f t="shared" si="8"/>
        <v>33</v>
      </c>
      <c r="U121">
        <f t="shared" si="8"/>
        <v>41</v>
      </c>
      <c r="V121">
        <f t="shared" si="8"/>
        <v>57</v>
      </c>
      <c r="W121">
        <f t="shared" si="8"/>
        <v>41</v>
      </c>
      <c r="X121">
        <f t="shared" si="8"/>
        <v>51</v>
      </c>
      <c r="Y121">
        <f t="shared" si="8"/>
        <v>44</v>
      </c>
      <c r="Z121">
        <f t="shared" si="8"/>
        <v>51</v>
      </c>
      <c r="AA121">
        <f t="shared" si="8"/>
        <v>56</v>
      </c>
      <c r="AB121">
        <f t="shared" si="8"/>
        <v>37</v>
      </c>
      <c r="AC121">
        <f t="shared" si="8"/>
        <v>53</v>
      </c>
      <c r="AD121">
        <f t="shared" si="8"/>
        <v>79</v>
      </c>
      <c r="AE121">
        <f t="shared" si="8"/>
        <v>81</v>
      </c>
      <c r="AF121">
        <f t="shared" si="8"/>
        <v>61</v>
      </c>
      <c r="AG121">
        <f t="shared" si="8"/>
        <v>96</v>
      </c>
      <c r="AH121">
        <f t="shared" si="8"/>
        <v>105</v>
      </c>
      <c r="AI121">
        <f t="shared" si="8"/>
        <v>74</v>
      </c>
      <c r="AJ121">
        <f t="shared" ref="AJ121:BO121" si="9">SUM(AJ21,AJ56:AJ58,AJ71)</f>
        <v>85</v>
      </c>
      <c r="AK121">
        <f t="shared" si="9"/>
        <v>52</v>
      </c>
      <c r="AL121">
        <f t="shared" si="9"/>
        <v>86</v>
      </c>
      <c r="AM121">
        <f t="shared" si="9"/>
        <v>27</v>
      </c>
      <c r="AN121">
        <f t="shared" si="9"/>
        <v>100</v>
      </c>
      <c r="AO121">
        <f t="shared" si="9"/>
        <v>91</v>
      </c>
      <c r="AP121">
        <f t="shared" si="9"/>
        <v>58</v>
      </c>
      <c r="AQ121">
        <f t="shared" si="9"/>
        <v>56</v>
      </c>
      <c r="AR121">
        <f t="shared" si="9"/>
        <v>50</v>
      </c>
      <c r="AS121">
        <f t="shared" si="9"/>
        <v>82</v>
      </c>
      <c r="AT121">
        <f t="shared" si="9"/>
        <v>81</v>
      </c>
      <c r="AU121">
        <f t="shared" si="9"/>
        <v>45</v>
      </c>
      <c r="AV121">
        <f t="shared" si="9"/>
        <v>97</v>
      </c>
      <c r="AW121">
        <f t="shared" si="9"/>
        <v>44</v>
      </c>
      <c r="AX121">
        <f t="shared" si="9"/>
        <v>106</v>
      </c>
      <c r="AY121">
        <f t="shared" si="9"/>
        <v>67</v>
      </c>
      <c r="AZ121">
        <f t="shared" si="9"/>
        <v>106</v>
      </c>
      <c r="BA121">
        <f t="shared" si="9"/>
        <v>76</v>
      </c>
      <c r="BB121">
        <f t="shared" si="9"/>
        <v>106</v>
      </c>
      <c r="BC121">
        <f t="shared" si="9"/>
        <v>122</v>
      </c>
      <c r="BD121">
        <f t="shared" si="9"/>
        <v>78</v>
      </c>
      <c r="BE121">
        <f t="shared" si="9"/>
        <v>90</v>
      </c>
      <c r="BF121">
        <f t="shared" si="9"/>
        <v>105</v>
      </c>
      <c r="BG121">
        <f t="shared" si="9"/>
        <v>142</v>
      </c>
      <c r="BH121">
        <f t="shared" si="9"/>
        <v>34</v>
      </c>
      <c r="BI121">
        <f t="shared" si="9"/>
        <v>69</v>
      </c>
      <c r="BJ121">
        <f t="shared" si="9"/>
        <v>118</v>
      </c>
      <c r="BK121">
        <f t="shared" si="9"/>
        <v>174</v>
      </c>
      <c r="BL121">
        <f t="shared" si="9"/>
        <v>85</v>
      </c>
      <c r="BM121">
        <f t="shared" si="9"/>
        <v>115</v>
      </c>
      <c r="BN121">
        <f t="shared" si="9"/>
        <v>146</v>
      </c>
      <c r="BO121">
        <f t="shared" si="9"/>
        <v>73</v>
      </c>
      <c r="BP121">
        <f t="shared" ref="BP121:CB121" si="10">SUM(BP21,BP56:BP58,BP71)</f>
        <v>108</v>
      </c>
      <c r="BQ121">
        <f t="shared" si="10"/>
        <v>141</v>
      </c>
      <c r="BR121">
        <f t="shared" si="10"/>
        <v>73</v>
      </c>
      <c r="BS121">
        <f t="shared" si="10"/>
        <v>87</v>
      </c>
      <c r="BT121">
        <f t="shared" si="10"/>
        <v>116</v>
      </c>
      <c r="BU121">
        <f t="shared" si="10"/>
        <v>79</v>
      </c>
      <c r="BV121">
        <f t="shared" si="10"/>
        <v>77</v>
      </c>
      <c r="BW121">
        <f t="shared" si="10"/>
        <v>45</v>
      </c>
      <c r="BX121">
        <f t="shared" si="10"/>
        <v>56</v>
      </c>
      <c r="BY121">
        <f t="shared" si="10"/>
        <v>66</v>
      </c>
      <c r="BZ121">
        <f t="shared" si="10"/>
        <v>49</v>
      </c>
      <c r="CA121">
        <f t="shared" si="10"/>
        <v>62</v>
      </c>
      <c r="CB121">
        <f t="shared" si="10"/>
        <v>36</v>
      </c>
    </row>
    <row r="122" spans="1:80" x14ac:dyDescent="0.3">
      <c r="C122" t="s">
        <v>196</v>
      </c>
      <c r="D122">
        <f t="shared" ref="D122:AI122" si="11">SUM(D17:D18,D26:D28,D42:D49,D62:D70,D76:D84)</f>
        <v>99</v>
      </c>
      <c r="E122">
        <f t="shared" si="11"/>
        <v>82</v>
      </c>
      <c r="F122">
        <f t="shared" si="11"/>
        <v>121</v>
      </c>
      <c r="G122">
        <f t="shared" si="11"/>
        <v>123</v>
      </c>
      <c r="H122">
        <f t="shared" si="11"/>
        <v>127</v>
      </c>
      <c r="I122">
        <f t="shared" si="11"/>
        <v>106</v>
      </c>
      <c r="J122">
        <f t="shared" si="11"/>
        <v>115</v>
      </c>
      <c r="K122">
        <f t="shared" si="11"/>
        <v>153</v>
      </c>
      <c r="L122">
        <f t="shared" si="11"/>
        <v>139</v>
      </c>
      <c r="M122">
        <f t="shared" si="11"/>
        <v>131</v>
      </c>
      <c r="N122">
        <f t="shared" si="11"/>
        <v>105</v>
      </c>
      <c r="O122">
        <f t="shared" si="11"/>
        <v>86</v>
      </c>
      <c r="P122">
        <f t="shared" si="11"/>
        <v>75</v>
      </c>
      <c r="Q122">
        <f t="shared" si="11"/>
        <v>142</v>
      </c>
      <c r="R122" s="11">
        <f t="shared" si="11"/>
        <v>58</v>
      </c>
      <c r="S122">
        <f t="shared" si="11"/>
        <v>115</v>
      </c>
      <c r="T122">
        <f t="shared" si="11"/>
        <v>174</v>
      </c>
      <c r="U122">
        <f t="shared" si="11"/>
        <v>116</v>
      </c>
      <c r="V122">
        <f t="shared" si="11"/>
        <v>128</v>
      </c>
      <c r="W122">
        <f t="shared" si="11"/>
        <v>141</v>
      </c>
      <c r="X122">
        <f t="shared" si="11"/>
        <v>131</v>
      </c>
      <c r="Y122">
        <f t="shared" si="11"/>
        <v>114</v>
      </c>
      <c r="Z122">
        <f t="shared" si="11"/>
        <v>161</v>
      </c>
      <c r="AA122">
        <f t="shared" si="11"/>
        <v>124</v>
      </c>
      <c r="AB122">
        <f t="shared" si="11"/>
        <v>80</v>
      </c>
      <c r="AC122">
        <f t="shared" si="11"/>
        <v>173</v>
      </c>
      <c r="AD122">
        <f t="shared" si="11"/>
        <v>114</v>
      </c>
      <c r="AE122">
        <f t="shared" si="11"/>
        <v>104</v>
      </c>
      <c r="AF122">
        <f t="shared" si="11"/>
        <v>105</v>
      </c>
      <c r="AG122">
        <f t="shared" si="11"/>
        <v>154</v>
      </c>
      <c r="AH122">
        <f t="shared" si="11"/>
        <v>169</v>
      </c>
      <c r="AI122">
        <f t="shared" si="11"/>
        <v>109</v>
      </c>
      <c r="AJ122">
        <f t="shared" ref="AJ122:BO122" si="12">SUM(AJ17:AJ18,AJ26:AJ28,AJ42:AJ49,AJ62:AJ70,AJ76:AJ84)</f>
        <v>138</v>
      </c>
      <c r="AK122">
        <f t="shared" si="12"/>
        <v>160</v>
      </c>
      <c r="AL122">
        <f t="shared" si="12"/>
        <v>123</v>
      </c>
      <c r="AM122">
        <f t="shared" si="12"/>
        <v>148</v>
      </c>
      <c r="AN122">
        <f t="shared" si="12"/>
        <v>121</v>
      </c>
      <c r="AO122">
        <f t="shared" si="12"/>
        <v>123</v>
      </c>
      <c r="AP122">
        <f t="shared" si="12"/>
        <v>117</v>
      </c>
      <c r="AQ122">
        <f t="shared" si="12"/>
        <v>81</v>
      </c>
      <c r="AR122">
        <f t="shared" si="12"/>
        <v>76</v>
      </c>
      <c r="AS122">
        <f t="shared" si="12"/>
        <v>124</v>
      </c>
      <c r="AT122">
        <f t="shared" si="12"/>
        <v>140</v>
      </c>
      <c r="AU122">
        <f t="shared" si="12"/>
        <v>124</v>
      </c>
      <c r="AV122">
        <f t="shared" si="12"/>
        <v>174</v>
      </c>
      <c r="AW122">
        <f t="shared" si="12"/>
        <v>114</v>
      </c>
      <c r="AX122">
        <f t="shared" si="12"/>
        <v>113</v>
      </c>
      <c r="AY122">
        <f t="shared" si="12"/>
        <v>125</v>
      </c>
      <c r="AZ122">
        <f t="shared" si="12"/>
        <v>132</v>
      </c>
      <c r="BA122">
        <f t="shared" si="12"/>
        <v>99</v>
      </c>
      <c r="BB122">
        <f t="shared" si="12"/>
        <v>175</v>
      </c>
      <c r="BC122">
        <f t="shared" si="12"/>
        <v>153</v>
      </c>
      <c r="BD122">
        <f t="shared" si="12"/>
        <v>144</v>
      </c>
      <c r="BE122">
        <f t="shared" si="12"/>
        <v>93</v>
      </c>
      <c r="BF122">
        <f t="shared" si="12"/>
        <v>127</v>
      </c>
      <c r="BG122">
        <f t="shared" si="12"/>
        <v>166</v>
      </c>
      <c r="BH122">
        <f t="shared" si="12"/>
        <v>180</v>
      </c>
      <c r="BI122">
        <f t="shared" si="12"/>
        <v>180</v>
      </c>
      <c r="BJ122">
        <f t="shared" si="12"/>
        <v>149</v>
      </c>
      <c r="BK122">
        <f t="shared" si="12"/>
        <v>250</v>
      </c>
      <c r="BL122">
        <f t="shared" si="12"/>
        <v>98</v>
      </c>
      <c r="BM122">
        <f t="shared" si="12"/>
        <v>127</v>
      </c>
      <c r="BN122">
        <f t="shared" si="12"/>
        <v>147</v>
      </c>
      <c r="BO122">
        <f t="shared" si="12"/>
        <v>122</v>
      </c>
      <c r="BP122">
        <f t="shared" ref="BP122:CB122" si="13">SUM(BP17:BP18,BP26:BP28,BP42:BP49,BP62:BP70,BP76:BP84)</f>
        <v>158</v>
      </c>
      <c r="BQ122">
        <f t="shared" si="13"/>
        <v>271</v>
      </c>
      <c r="BR122">
        <f t="shared" si="13"/>
        <v>88</v>
      </c>
      <c r="BS122">
        <f t="shared" si="13"/>
        <v>107</v>
      </c>
      <c r="BT122">
        <f t="shared" si="13"/>
        <v>143</v>
      </c>
      <c r="BU122">
        <f t="shared" si="13"/>
        <v>125</v>
      </c>
      <c r="BV122">
        <f t="shared" si="13"/>
        <v>182</v>
      </c>
      <c r="BW122">
        <f t="shared" si="13"/>
        <v>191</v>
      </c>
      <c r="BX122">
        <f t="shared" si="13"/>
        <v>248</v>
      </c>
      <c r="BY122">
        <f t="shared" si="13"/>
        <v>213</v>
      </c>
      <c r="BZ122">
        <f t="shared" si="13"/>
        <v>154</v>
      </c>
      <c r="CA122">
        <f t="shared" si="13"/>
        <v>234</v>
      </c>
      <c r="CB122">
        <f t="shared" si="13"/>
        <v>153</v>
      </c>
    </row>
    <row r="123" spans="1:80" x14ac:dyDescent="0.3">
      <c r="C123" t="s">
        <v>197</v>
      </c>
      <c r="D123">
        <f t="shared" ref="D123:AI123" si="14">SUM(D11:D12,D15,D19,D50:D51,D60:D61,D99:D110)</f>
        <v>42</v>
      </c>
      <c r="E123">
        <f t="shared" si="14"/>
        <v>45</v>
      </c>
      <c r="F123">
        <f t="shared" si="14"/>
        <v>27</v>
      </c>
      <c r="G123">
        <f t="shared" si="14"/>
        <v>20</v>
      </c>
      <c r="H123">
        <f t="shared" si="14"/>
        <v>40</v>
      </c>
      <c r="I123">
        <f t="shared" si="14"/>
        <v>25</v>
      </c>
      <c r="J123">
        <f t="shared" si="14"/>
        <v>22</v>
      </c>
      <c r="K123">
        <f t="shared" si="14"/>
        <v>22</v>
      </c>
      <c r="L123">
        <f t="shared" si="14"/>
        <v>38</v>
      </c>
      <c r="M123">
        <f t="shared" si="14"/>
        <v>26</v>
      </c>
      <c r="N123">
        <f t="shared" si="14"/>
        <v>39</v>
      </c>
      <c r="O123">
        <f t="shared" si="14"/>
        <v>34</v>
      </c>
      <c r="P123">
        <f t="shared" si="14"/>
        <v>24</v>
      </c>
      <c r="Q123">
        <f t="shared" si="14"/>
        <v>13</v>
      </c>
      <c r="R123" s="11">
        <f t="shared" si="14"/>
        <v>16</v>
      </c>
      <c r="S123">
        <f t="shared" si="14"/>
        <v>22</v>
      </c>
      <c r="T123">
        <f t="shared" si="14"/>
        <v>8</v>
      </c>
      <c r="U123">
        <f t="shared" si="14"/>
        <v>18</v>
      </c>
      <c r="V123">
        <f t="shared" si="14"/>
        <v>23</v>
      </c>
      <c r="W123">
        <f t="shared" si="14"/>
        <v>10</v>
      </c>
      <c r="X123">
        <f t="shared" si="14"/>
        <v>9</v>
      </c>
      <c r="Y123">
        <f t="shared" si="14"/>
        <v>22</v>
      </c>
      <c r="Z123">
        <f t="shared" si="14"/>
        <v>34</v>
      </c>
      <c r="AA123">
        <f t="shared" si="14"/>
        <v>8</v>
      </c>
      <c r="AB123">
        <f t="shared" si="14"/>
        <v>23</v>
      </c>
      <c r="AC123">
        <f t="shared" si="14"/>
        <v>27</v>
      </c>
      <c r="AD123">
        <f t="shared" si="14"/>
        <v>32</v>
      </c>
      <c r="AE123">
        <f t="shared" si="14"/>
        <v>42</v>
      </c>
      <c r="AF123">
        <f t="shared" si="14"/>
        <v>21</v>
      </c>
      <c r="AG123">
        <f t="shared" si="14"/>
        <v>27</v>
      </c>
      <c r="AH123">
        <f t="shared" si="14"/>
        <v>33</v>
      </c>
      <c r="AI123">
        <f t="shared" si="14"/>
        <v>29</v>
      </c>
      <c r="AJ123">
        <f t="shared" ref="AJ123:BO123" si="15">SUM(AJ11:AJ12,AJ15,AJ19,AJ50:AJ51,AJ60:AJ61,AJ99:AJ110)</f>
        <v>44</v>
      </c>
      <c r="AK123">
        <f t="shared" si="15"/>
        <v>35</v>
      </c>
      <c r="AL123">
        <f t="shared" si="15"/>
        <v>24</v>
      </c>
      <c r="AM123">
        <f t="shared" si="15"/>
        <v>16</v>
      </c>
      <c r="AN123">
        <f t="shared" si="15"/>
        <v>32</v>
      </c>
      <c r="AO123">
        <f t="shared" si="15"/>
        <v>30</v>
      </c>
      <c r="AP123">
        <f t="shared" si="15"/>
        <v>31</v>
      </c>
      <c r="AQ123">
        <f t="shared" si="15"/>
        <v>35</v>
      </c>
      <c r="AR123">
        <f t="shared" si="15"/>
        <v>34</v>
      </c>
      <c r="AS123">
        <f t="shared" si="15"/>
        <v>23</v>
      </c>
      <c r="AT123">
        <f t="shared" si="15"/>
        <v>26</v>
      </c>
      <c r="AU123">
        <f t="shared" si="15"/>
        <v>28</v>
      </c>
      <c r="AV123">
        <f t="shared" si="15"/>
        <v>38</v>
      </c>
      <c r="AW123">
        <f t="shared" si="15"/>
        <v>15</v>
      </c>
      <c r="AX123">
        <f t="shared" si="15"/>
        <v>31</v>
      </c>
      <c r="AY123">
        <f t="shared" si="15"/>
        <v>10</v>
      </c>
      <c r="AZ123">
        <f t="shared" si="15"/>
        <v>19</v>
      </c>
      <c r="BA123">
        <f t="shared" si="15"/>
        <v>39</v>
      </c>
      <c r="BB123">
        <f t="shared" si="15"/>
        <v>27</v>
      </c>
      <c r="BC123">
        <f t="shared" si="15"/>
        <v>54</v>
      </c>
      <c r="BD123">
        <f t="shared" si="15"/>
        <v>26</v>
      </c>
      <c r="BE123">
        <f t="shared" si="15"/>
        <v>25</v>
      </c>
      <c r="BF123">
        <f t="shared" si="15"/>
        <v>37</v>
      </c>
      <c r="BG123">
        <f t="shared" si="15"/>
        <v>30</v>
      </c>
      <c r="BH123">
        <f t="shared" si="15"/>
        <v>14</v>
      </c>
      <c r="BI123">
        <f t="shared" si="15"/>
        <v>12</v>
      </c>
      <c r="BJ123">
        <f t="shared" si="15"/>
        <v>22</v>
      </c>
      <c r="BK123">
        <f t="shared" si="15"/>
        <v>26</v>
      </c>
      <c r="BL123">
        <f t="shared" si="15"/>
        <v>17</v>
      </c>
      <c r="BM123">
        <f t="shared" si="15"/>
        <v>33</v>
      </c>
      <c r="BN123">
        <f t="shared" si="15"/>
        <v>43</v>
      </c>
      <c r="BO123">
        <f t="shared" si="15"/>
        <v>18</v>
      </c>
      <c r="BP123">
        <f t="shared" ref="BP123:CB123" si="16">SUM(BP11:BP12,BP15,BP19,BP50:BP51,BP60:BP61,BP99:BP110)</f>
        <v>13</v>
      </c>
      <c r="BQ123">
        <f t="shared" si="16"/>
        <v>44</v>
      </c>
      <c r="BR123">
        <f t="shared" si="16"/>
        <v>29</v>
      </c>
      <c r="BS123">
        <f t="shared" si="16"/>
        <v>18</v>
      </c>
      <c r="BT123">
        <f t="shared" si="16"/>
        <v>14</v>
      </c>
      <c r="BU123">
        <f t="shared" si="16"/>
        <v>16</v>
      </c>
      <c r="BV123">
        <f t="shared" si="16"/>
        <v>13</v>
      </c>
      <c r="BW123">
        <f t="shared" si="16"/>
        <v>8</v>
      </c>
      <c r="BX123">
        <f t="shared" si="16"/>
        <v>7</v>
      </c>
      <c r="BY123">
        <f t="shared" si="16"/>
        <v>18</v>
      </c>
      <c r="BZ123">
        <f t="shared" si="16"/>
        <v>15</v>
      </c>
      <c r="CA123">
        <f t="shared" si="16"/>
        <v>11</v>
      </c>
      <c r="CB123">
        <f t="shared" si="16"/>
        <v>14</v>
      </c>
    </row>
    <row r="124" spans="1:80" x14ac:dyDescent="0.3">
      <c r="C124" t="s">
        <v>198</v>
      </c>
      <c r="D124">
        <f t="shared" ref="D124:AI124" si="17">SUM(D72,D111)</f>
        <v>4</v>
      </c>
      <c r="E124">
        <f t="shared" si="17"/>
        <v>0</v>
      </c>
      <c r="F124">
        <f t="shared" si="17"/>
        <v>4</v>
      </c>
      <c r="G124">
        <f t="shared" si="17"/>
        <v>2</v>
      </c>
      <c r="H124">
        <f t="shared" si="17"/>
        <v>2</v>
      </c>
      <c r="I124">
        <f t="shared" si="17"/>
        <v>1</v>
      </c>
      <c r="J124">
        <f t="shared" si="17"/>
        <v>0</v>
      </c>
      <c r="K124">
        <f t="shared" si="17"/>
        <v>0</v>
      </c>
      <c r="L124">
        <f t="shared" si="17"/>
        <v>0</v>
      </c>
      <c r="M124">
        <f t="shared" si="17"/>
        <v>8</v>
      </c>
      <c r="N124">
        <f t="shared" si="17"/>
        <v>3</v>
      </c>
      <c r="O124">
        <f t="shared" si="17"/>
        <v>7</v>
      </c>
      <c r="P124">
        <f t="shared" si="17"/>
        <v>5</v>
      </c>
      <c r="Q124">
        <f t="shared" si="17"/>
        <v>3</v>
      </c>
      <c r="R124" s="11">
        <f t="shared" si="17"/>
        <v>9</v>
      </c>
      <c r="S124">
        <f t="shared" si="17"/>
        <v>11</v>
      </c>
      <c r="T124">
        <f t="shared" si="17"/>
        <v>3</v>
      </c>
      <c r="U124">
        <f t="shared" si="17"/>
        <v>6</v>
      </c>
      <c r="V124">
        <f t="shared" si="17"/>
        <v>5</v>
      </c>
      <c r="W124">
        <f t="shared" si="17"/>
        <v>8</v>
      </c>
      <c r="X124">
        <f t="shared" si="17"/>
        <v>1</v>
      </c>
      <c r="Y124">
        <f t="shared" si="17"/>
        <v>9</v>
      </c>
      <c r="Z124">
        <f t="shared" si="17"/>
        <v>1</v>
      </c>
      <c r="AA124">
        <f t="shared" si="17"/>
        <v>3</v>
      </c>
      <c r="AB124">
        <f t="shared" si="17"/>
        <v>9</v>
      </c>
      <c r="AC124">
        <f t="shared" si="17"/>
        <v>3</v>
      </c>
      <c r="AD124">
        <f t="shared" si="17"/>
        <v>6</v>
      </c>
      <c r="AE124">
        <f t="shared" si="17"/>
        <v>5</v>
      </c>
      <c r="AF124">
        <f t="shared" si="17"/>
        <v>3</v>
      </c>
      <c r="AG124">
        <f t="shared" si="17"/>
        <v>4</v>
      </c>
      <c r="AH124">
        <f t="shared" si="17"/>
        <v>2</v>
      </c>
      <c r="AI124">
        <f t="shared" si="17"/>
        <v>5</v>
      </c>
      <c r="AJ124">
        <f t="shared" ref="AJ124:BO124" si="18">SUM(AJ72,AJ111)</f>
        <v>1</v>
      </c>
      <c r="AK124">
        <f t="shared" si="18"/>
        <v>0</v>
      </c>
      <c r="AL124">
        <f t="shared" si="18"/>
        <v>8</v>
      </c>
      <c r="AM124">
        <f t="shared" si="18"/>
        <v>2</v>
      </c>
      <c r="AN124">
        <f t="shared" si="18"/>
        <v>3</v>
      </c>
      <c r="AO124">
        <f t="shared" si="18"/>
        <v>1</v>
      </c>
      <c r="AP124">
        <f t="shared" si="18"/>
        <v>1</v>
      </c>
      <c r="AQ124">
        <f t="shared" si="18"/>
        <v>2</v>
      </c>
      <c r="AR124">
        <f t="shared" si="18"/>
        <v>1</v>
      </c>
      <c r="AS124">
        <f t="shared" si="18"/>
        <v>3</v>
      </c>
      <c r="AT124">
        <f t="shared" si="18"/>
        <v>6</v>
      </c>
      <c r="AU124">
        <f t="shared" si="18"/>
        <v>0</v>
      </c>
      <c r="AV124">
        <f t="shared" si="18"/>
        <v>2</v>
      </c>
      <c r="AW124">
        <f t="shared" si="18"/>
        <v>2</v>
      </c>
      <c r="AX124">
        <f t="shared" si="18"/>
        <v>6</v>
      </c>
      <c r="AY124">
        <f t="shared" si="18"/>
        <v>3</v>
      </c>
      <c r="AZ124">
        <f t="shared" si="18"/>
        <v>1</v>
      </c>
      <c r="BA124">
        <f t="shared" si="18"/>
        <v>3</v>
      </c>
      <c r="BB124">
        <f t="shared" si="18"/>
        <v>4</v>
      </c>
      <c r="BC124">
        <f t="shared" si="18"/>
        <v>5</v>
      </c>
      <c r="BD124">
        <f t="shared" si="18"/>
        <v>1</v>
      </c>
      <c r="BE124">
        <f t="shared" si="18"/>
        <v>4</v>
      </c>
      <c r="BF124">
        <f t="shared" si="18"/>
        <v>1</v>
      </c>
      <c r="BG124">
        <f t="shared" si="18"/>
        <v>1</v>
      </c>
      <c r="BH124">
        <f t="shared" si="18"/>
        <v>2</v>
      </c>
      <c r="BI124">
        <f t="shared" si="18"/>
        <v>1</v>
      </c>
      <c r="BJ124">
        <f t="shared" si="18"/>
        <v>3</v>
      </c>
      <c r="BK124">
        <f t="shared" si="18"/>
        <v>0</v>
      </c>
      <c r="BL124">
        <f t="shared" si="18"/>
        <v>0</v>
      </c>
      <c r="BM124">
        <f t="shared" si="18"/>
        <v>0</v>
      </c>
      <c r="BN124">
        <f t="shared" si="18"/>
        <v>0</v>
      </c>
      <c r="BO124">
        <f t="shared" si="18"/>
        <v>0</v>
      </c>
      <c r="BP124">
        <f t="shared" ref="BP124:CB124" si="19">SUM(BP72,BP111)</f>
        <v>0</v>
      </c>
      <c r="BQ124">
        <f t="shared" si="19"/>
        <v>0</v>
      </c>
      <c r="BR124">
        <f t="shared" si="19"/>
        <v>0</v>
      </c>
      <c r="BS124">
        <f t="shared" si="19"/>
        <v>10</v>
      </c>
      <c r="BT124">
        <f t="shared" si="19"/>
        <v>7</v>
      </c>
      <c r="BU124">
        <f t="shared" si="19"/>
        <v>12</v>
      </c>
      <c r="BV124">
        <f t="shared" si="19"/>
        <v>11</v>
      </c>
      <c r="BW124">
        <f t="shared" si="19"/>
        <v>2</v>
      </c>
      <c r="BX124">
        <f t="shared" si="19"/>
        <v>2</v>
      </c>
      <c r="BY124">
        <f t="shared" si="19"/>
        <v>9</v>
      </c>
      <c r="BZ124">
        <f t="shared" si="19"/>
        <v>3</v>
      </c>
      <c r="CA124">
        <f t="shared" si="19"/>
        <v>2</v>
      </c>
      <c r="CB124">
        <f t="shared" si="19"/>
        <v>9</v>
      </c>
    </row>
    <row r="125" spans="1:80" x14ac:dyDescent="0.3">
      <c r="C125" t="s">
        <v>203</v>
      </c>
      <c r="D125" s="10">
        <v>77</v>
      </c>
      <c r="E125" s="10">
        <v>68</v>
      </c>
      <c r="F125" s="10">
        <v>67</v>
      </c>
      <c r="G125" s="10">
        <v>77</v>
      </c>
      <c r="H125" s="10">
        <v>87</v>
      </c>
      <c r="I125" s="10">
        <v>43</v>
      </c>
      <c r="J125" s="10">
        <v>53</v>
      </c>
      <c r="K125" s="10">
        <v>82</v>
      </c>
      <c r="L125" s="10">
        <v>82</v>
      </c>
      <c r="M125" s="10">
        <v>98</v>
      </c>
      <c r="N125" s="10">
        <v>73</v>
      </c>
      <c r="O125" s="10">
        <v>85</v>
      </c>
      <c r="P125" s="10">
        <v>48</v>
      </c>
      <c r="Q125" s="10">
        <v>64</v>
      </c>
      <c r="R125" s="12">
        <v>74</v>
      </c>
      <c r="S125" s="10">
        <v>73</v>
      </c>
      <c r="T125" s="10">
        <v>37</v>
      </c>
      <c r="U125" s="10">
        <v>56</v>
      </c>
      <c r="V125" s="10">
        <v>68</v>
      </c>
      <c r="W125" s="10">
        <v>66</v>
      </c>
      <c r="X125" s="10">
        <v>62</v>
      </c>
      <c r="Y125" s="10">
        <v>53</v>
      </c>
      <c r="Z125" s="10">
        <v>84</v>
      </c>
      <c r="AA125" s="10">
        <v>53</v>
      </c>
      <c r="AB125" s="10">
        <v>52</v>
      </c>
      <c r="AC125" s="10">
        <v>67</v>
      </c>
      <c r="AD125" s="10">
        <v>82</v>
      </c>
      <c r="AE125" s="10">
        <v>71</v>
      </c>
      <c r="AF125" s="10">
        <v>73</v>
      </c>
      <c r="AG125" s="10">
        <v>56</v>
      </c>
      <c r="AH125" s="10">
        <v>106</v>
      </c>
      <c r="AI125" s="10">
        <v>76</v>
      </c>
      <c r="AJ125" s="10">
        <v>86</v>
      </c>
      <c r="AK125" s="10">
        <v>51</v>
      </c>
      <c r="AL125" s="10">
        <v>66</v>
      </c>
      <c r="AM125" s="10">
        <v>19</v>
      </c>
      <c r="AN125" s="12">
        <v>67</v>
      </c>
      <c r="AO125" s="10">
        <v>65</v>
      </c>
      <c r="AP125" s="10">
        <v>58</v>
      </c>
      <c r="AQ125" s="10">
        <v>62</v>
      </c>
      <c r="AR125" s="10">
        <v>53</v>
      </c>
      <c r="AS125" s="10">
        <v>48</v>
      </c>
      <c r="AT125" s="10">
        <v>69</v>
      </c>
      <c r="AU125" s="10">
        <v>51</v>
      </c>
      <c r="AV125" s="10">
        <v>53</v>
      </c>
      <c r="AW125" s="10">
        <v>46</v>
      </c>
      <c r="AX125" s="10">
        <v>55</v>
      </c>
      <c r="AY125" s="10">
        <v>69</v>
      </c>
      <c r="AZ125" s="12">
        <v>78</v>
      </c>
      <c r="BA125" s="10">
        <v>42</v>
      </c>
      <c r="BB125" s="10">
        <v>93</v>
      </c>
      <c r="BC125" s="10">
        <v>73</v>
      </c>
      <c r="BD125" s="10">
        <v>51</v>
      </c>
      <c r="BE125" s="10">
        <v>60</v>
      </c>
      <c r="BF125" s="10">
        <v>59</v>
      </c>
      <c r="BG125" s="10">
        <v>73</v>
      </c>
      <c r="BH125" s="10">
        <v>64</v>
      </c>
      <c r="BI125" s="10">
        <v>27</v>
      </c>
      <c r="BJ125" s="10">
        <v>72</v>
      </c>
      <c r="BK125" s="12">
        <v>93</v>
      </c>
      <c r="BL125" s="10">
        <v>53</v>
      </c>
      <c r="BM125" s="10">
        <v>54</v>
      </c>
      <c r="BN125" s="10">
        <v>81</v>
      </c>
      <c r="BO125" s="12">
        <v>47</v>
      </c>
      <c r="BP125" s="12">
        <v>31</v>
      </c>
      <c r="BQ125" s="10">
        <v>86</v>
      </c>
      <c r="BR125" s="10">
        <v>40</v>
      </c>
      <c r="BS125" s="10">
        <v>61</v>
      </c>
      <c r="BT125" s="10">
        <v>71</v>
      </c>
      <c r="BU125" s="10">
        <v>86</v>
      </c>
      <c r="BV125" s="10">
        <v>62</v>
      </c>
      <c r="BW125" s="10">
        <v>27</v>
      </c>
      <c r="BX125" s="10">
        <v>18</v>
      </c>
      <c r="BY125" s="10">
        <v>43</v>
      </c>
      <c r="BZ125" s="10">
        <v>31</v>
      </c>
      <c r="CA125" s="12">
        <v>39</v>
      </c>
      <c r="CB125" s="10">
        <v>13</v>
      </c>
    </row>
    <row r="127" spans="1:80" x14ac:dyDescent="0.3">
      <c r="C127" s="26" t="s">
        <v>204</v>
      </c>
      <c r="D127">
        <f t="shared" ref="D127:AI127" si="20">SUM(100/D116)*D120</f>
        <v>22.137404580152673</v>
      </c>
      <c r="E127">
        <f t="shared" si="20"/>
        <v>21.546961325966851</v>
      </c>
      <c r="F127">
        <f t="shared" si="20"/>
        <v>17.647058823529413</v>
      </c>
      <c r="G127">
        <f t="shared" si="20"/>
        <v>20.204603580562662</v>
      </c>
      <c r="H127">
        <f t="shared" si="20"/>
        <v>20.095693779904305</v>
      </c>
      <c r="I127">
        <f t="shared" si="20"/>
        <v>23.48993288590604</v>
      </c>
      <c r="J127">
        <f t="shared" si="20"/>
        <v>17.515923566878978</v>
      </c>
      <c r="K127">
        <f t="shared" si="20"/>
        <v>24.09090909090909</v>
      </c>
      <c r="L127">
        <f t="shared" si="20"/>
        <v>24.945295404814004</v>
      </c>
      <c r="M127">
        <f t="shared" si="20"/>
        <v>23.529411764705884</v>
      </c>
      <c r="N127">
        <f t="shared" si="20"/>
        <v>19.756838905775076</v>
      </c>
      <c r="O127">
        <f t="shared" si="20"/>
        <v>17.962466487935657</v>
      </c>
      <c r="P127">
        <f t="shared" si="20"/>
        <v>29.197080291970803</v>
      </c>
      <c r="Q127">
        <f t="shared" si="20"/>
        <v>21.36986301369863</v>
      </c>
      <c r="R127" s="11">
        <f t="shared" si="20"/>
        <v>21.140939597315437</v>
      </c>
      <c r="S127">
        <f t="shared" si="20"/>
        <v>25.65947242206235</v>
      </c>
      <c r="T127">
        <f t="shared" si="20"/>
        <v>26.256983240223462</v>
      </c>
      <c r="U127">
        <f t="shared" si="20"/>
        <v>33.062330623306231</v>
      </c>
      <c r="V127">
        <f t="shared" si="20"/>
        <v>19.618528610354225</v>
      </c>
      <c r="W127">
        <f t="shared" si="20"/>
        <v>21.142857142857142</v>
      </c>
      <c r="X127">
        <f t="shared" si="20"/>
        <v>27.731092436974791</v>
      </c>
      <c r="Y127">
        <f t="shared" si="20"/>
        <v>29.745042492917847</v>
      </c>
      <c r="Z127">
        <f t="shared" si="20"/>
        <v>31.6</v>
      </c>
      <c r="AA127">
        <f t="shared" si="20"/>
        <v>34.625322997416021</v>
      </c>
      <c r="AB127">
        <f t="shared" si="20"/>
        <v>29.096989966555185</v>
      </c>
      <c r="AC127">
        <f t="shared" si="20"/>
        <v>26.93156732891832</v>
      </c>
      <c r="AD127">
        <f t="shared" si="20"/>
        <v>31.589958158995813</v>
      </c>
      <c r="AE127">
        <f t="shared" si="20"/>
        <v>35.051546391752574</v>
      </c>
      <c r="AF127">
        <f t="shared" si="20"/>
        <v>26.842105263157894</v>
      </c>
      <c r="AG127">
        <f t="shared" si="20"/>
        <v>21.923937360178972</v>
      </c>
      <c r="AH127">
        <f t="shared" si="20"/>
        <v>23.85159010600707</v>
      </c>
      <c r="AI127">
        <f t="shared" si="20"/>
        <v>30.64516129032258</v>
      </c>
      <c r="AJ127">
        <f t="shared" ref="AJ127:BO127" si="21">SUM(100/AJ116)*AJ120</f>
        <v>19.910514541387023</v>
      </c>
      <c r="AK127">
        <f t="shared" si="21"/>
        <v>25.685785536159603</v>
      </c>
      <c r="AL127">
        <f t="shared" si="21"/>
        <v>27.122641509433961</v>
      </c>
      <c r="AM127">
        <f t="shared" si="21"/>
        <v>23.214285714285715</v>
      </c>
      <c r="AN127">
        <f t="shared" si="21"/>
        <v>23.653395784543328</v>
      </c>
      <c r="AO127">
        <f t="shared" si="21"/>
        <v>27.020785219399539</v>
      </c>
      <c r="AP127">
        <f t="shared" si="21"/>
        <v>25.69060773480663</v>
      </c>
      <c r="AQ127">
        <f t="shared" si="21"/>
        <v>27.164179104477611</v>
      </c>
      <c r="AR127">
        <f t="shared" si="21"/>
        <v>34.124629080118694</v>
      </c>
      <c r="AS127">
        <f t="shared" si="21"/>
        <v>29.850746268656717</v>
      </c>
      <c r="AT127">
        <f t="shared" si="21"/>
        <v>29.501084598698483</v>
      </c>
      <c r="AU127">
        <f t="shared" si="21"/>
        <v>24.924924924924927</v>
      </c>
      <c r="AV127">
        <f t="shared" si="21"/>
        <v>27.29044834307992</v>
      </c>
      <c r="AW127">
        <f t="shared" si="21"/>
        <v>24.149659863945576</v>
      </c>
      <c r="AX127">
        <f t="shared" si="21"/>
        <v>25</v>
      </c>
      <c r="AY127">
        <f t="shared" si="21"/>
        <v>26.246719160104988</v>
      </c>
      <c r="AZ127">
        <f t="shared" si="21"/>
        <v>24.507658643326039</v>
      </c>
      <c r="BA127">
        <f t="shared" si="21"/>
        <v>26.869806094182827</v>
      </c>
      <c r="BB127">
        <f t="shared" si="21"/>
        <v>24.551971326164875</v>
      </c>
      <c r="BC127">
        <f t="shared" si="21"/>
        <v>22.735346358792185</v>
      </c>
      <c r="BD127">
        <f t="shared" si="21"/>
        <v>25.679012345679013</v>
      </c>
      <c r="BE127">
        <f t="shared" si="21"/>
        <v>28.571428571428569</v>
      </c>
      <c r="BF127">
        <f t="shared" si="21"/>
        <v>26.839826839826841</v>
      </c>
      <c r="BG127">
        <f t="shared" si="21"/>
        <v>23.159784560143628</v>
      </c>
      <c r="BH127">
        <f t="shared" si="21"/>
        <v>19.839142091152816</v>
      </c>
      <c r="BI127">
        <f t="shared" si="21"/>
        <v>22.955145118733508</v>
      </c>
      <c r="BJ127">
        <f t="shared" si="21"/>
        <v>22.981366459627331</v>
      </c>
      <c r="BK127">
        <f t="shared" si="21"/>
        <v>18.394160583941606</v>
      </c>
      <c r="BL127">
        <f t="shared" si="21"/>
        <v>19.875776397515526</v>
      </c>
      <c r="BM127">
        <f t="shared" si="21"/>
        <v>22.095671981776764</v>
      </c>
      <c r="BN127">
        <f t="shared" si="21"/>
        <v>30.307941653160455</v>
      </c>
      <c r="BO127">
        <f t="shared" si="21"/>
        <v>21.005917159763314</v>
      </c>
      <c r="BP127">
        <f t="shared" ref="BP127:CB127" si="22">SUM(100/BP116)*BP120</f>
        <v>15.733333333333333</v>
      </c>
      <c r="BQ127">
        <f t="shared" si="22"/>
        <v>20.4644412191582</v>
      </c>
      <c r="BR127">
        <f t="shared" si="22"/>
        <v>23.50993377483444</v>
      </c>
      <c r="BS127">
        <f t="shared" si="22"/>
        <v>27.95969773299748</v>
      </c>
      <c r="BT127">
        <f t="shared" si="22"/>
        <v>26.652892561983471</v>
      </c>
      <c r="BU127">
        <f t="shared" si="22"/>
        <v>30.897703549060541</v>
      </c>
      <c r="BV127">
        <f t="shared" si="22"/>
        <v>25.311203319502077</v>
      </c>
      <c r="BW127">
        <f t="shared" si="22"/>
        <v>28.571428571428569</v>
      </c>
      <c r="BX127">
        <f t="shared" si="22"/>
        <v>22.645739910313903</v>
      </c>
      <c r="BY127">
        <f t="shared" si="22"/>
        <v>26.369168356997971</v>
      </c>
      <c r="BZ127">
        <f t="shared" si="22"/>
        <v>31.830238726790455</v>
      </c>
      <c r="CA127">
        <f t="shared" si="22"/>
        <v>26.262626262626263</v>
      </c>
      <c r="CB127">
        <f t="shared" si="22"/>
        <v>27.300613496932517</v>
      </c>
    </row>
    <row r="128" spans="1:80" x14ac:dyDescent="0.3">
      <c r="C128" s="26" t="s">
        <v>205</v>
      </c>
      <c r="D128">
        <f t="shared" ref="D128:AI128" si="23">SUM(100/D116)*D121</f>
        <v>19.338422391857506</v>
      </c>
      <c r="E128">
        <f t="shared" si="23"/>
        <v>22.651933701657459</v>
      </c>
      <c r="F128">
        <f t="shared" si="23"/>
        <v>19.607843137254903</v>
      </c>
      <c r="G128">
        <f t="shared" si="23"/>
        <v>21.994884910485936</v>
      </c>
      <c r="H128">
        <f t="shared" si="23"/>
        <v>16.985645933014354</v>
      </c>
      <c r="I128">
        <f t="shared" si="23"/>
        <v>16.44295302013423</v>
      </c>
      <c r="J128">
        <f t="shared" si="23"/>
        <v>17.515923566878978</v>
      </c>
      <c r="K128">
        <f t="shared" si="23"/>
        <v>16.59090909090909</v>
      </c>
      <c r="L128">
        <f t="shared" si="23"/>
        <v>16.411378555798688</v>
      </c>
      <c r="M128">
        <f t="shared" si="23"/>
        <v>14.705882352941176</v>
      </c>
      <c r="N128">
        <f t="shared" si="23"/>
        <v>11.854103343465045</v>
      </c>
      <c r="O128">
        <f t="shared" si="23"/>
        <v>19.839142091152816</v>
      </c>
      <c r="P128">
        <f t="shared" si="23"/>
        <v>10.21897810218978</v>
      </c>
      <c r="Q128">
        <f t="shared" si="23"/>
        <v>15.616438356164382</v>
      </c>
      <c r="R128" s="11">
        <f t="shared" si="23"/>
        <v>23.154362416107382</v>
      </c>
      <c r="S128">
        <f t="shared" si="23"/>
        <v>18.225419664268586</v>
      </c>
      <c r="T128">
        <f t="shared" si="23"/>
        <v>9.2178770949720672</v>
      </c>
      <c r="U128">
        <f t="shared" si="23"/>
        <v>11.111111111111111</v>
      </c>
      <c r="V128">
        <f t="shared" si="23"/>
        <v>15.531335149863761</v>
      </c>
      <c r="W128">
        <f t="shared" si="23"/>
        <v>11.714285714285714</v>
      </c>
      <c r="X128">
        <f t="shared" si="23"/>
        <v>14.285714285714286</v>
      </c>
      <c r="Y128">
        <f t="shared" si="23"/>
        <v>12.464589235127479</v>
      </c>
      <c r="Z128">
        <f t="shared" si="23"/>
        <v>10.200000000000001</v>
      </c>
      <c r="AA128">
        <f t="shared" si="23"/>
        <v>14.470284237726098</v>
      </c>
      <c r="AB128">
        <f t="shared" si="23"/>
        <v>12.374581939799331</v>
      </c>
      <c r="AC128">
        <f t="shared" si="23"/>
        <v>11.699779249448124</v>
      </c>
      <c r="AD128">
        <f t="shared" si="23"/>
        <v>16.527196652719663</v>
      </c>
      <c r="AE128">
        <f t="shared" si="23"/>
        <v>16.701030927835049</v>
      </c>
      <c r="AF128">
        <f t="shared" si="23"/>
        <v>16.052631578947366</v>
      </c>
      <c r="AG128">
        <f t="shared" si="23"/>
        <v>21.476510067114091</v>
      </c>
      <c r="AH128">
        <f t="shared" si="23"/>
        <v>18.551236749116608</v>
      </c>
      <c r="AI128">
        <f t="shared" si="23"/>
        <v>17.05069124423963</v>
      </c>
      <c r="AJ128">
        <f t="shared" ref="AJ128:BO128" si="24">SUM(100/AJ116)*AJ121</f>
        <v>19.01565995525727</v>
      </c>
      <c r="AK128">
        <f t="shared" si="24"/>
        <v>12.967581047381547</v>
      </c>
      <c r="AL128">
        <f t="shared" si="24"/>
        <v>20.283018867924529</v>
      </c>
      <c r="AM128">
        <f t="shared" si="24"/>
        <v>9.6428571428571423</v>
      </c>
      <c r="AN128">
        <f t="shared" si="24"/>
        <v>23.419203747072601</v>
      </c>
      <c r="AO128">
        <f t="shared" si="24"/>
        <v>21.016166281755197</v>
      </c>
      <c r="AP128">
        <f t="shared" si="24"/>
        <v>16.022099447513813</v>
      </c>
      <c r="AQ128">
        <f t="shared" si="24"/>
        <v>16.71641791044776</v>
      </c>
      <c r="AR128">
        <f t="shared" si="24"/>
        <v>14.836795252225517</v>
      </c>
      <c r="AS128">
        <f t="shared" si="24"/>
        <v>20.398009950248756</v>
      </c>
      <c r="AT128">
        <f t="shared" si="24"/>
        <v>17.570498915401302</v>
      </c>
      <c r="AU128">
        <f t="shared" si="24"/>
        <v>13.513513513513514</v>
      </c>
      <c r="AV128">
        <f t="shared" si="24"/>
        <v>18.908382066276801</v>
      </c>
      <c r="AW128">
        <f t="shared" si="24"/>
        <v>14.965986394557822</v>
      </c>
      <c r="AX128">
        <f t="shared" si="24"/>
        <v>25.238095238095237</v>
      </c>
      <c r="AY128">
        <f t="shared" si="24"/>
        <v>17.58530183727034</v>
      </c>
      <c r="AZ128">
        <f t="shared" si="24"/>
        <v>23.194748358862146</v>
      </c>
      <c r="BA128">
        <f t="shared" si="24"/>
        <v>21.05263157894737</v>
      </c>
      <c r="BB128">
        <f t="shared" si="24"/>
        <v>18.996415770609318</v>
      </c>
      <c r="BC128">
        <f t="shared" si="24"/>
        <v>21.669626998223801</v>
      </c>
      <c r="BD128">
        <f t="shared" si="24"/>
        <v>19.25925925925926</v>
      </c>
      <c r="BE128">
        <f t="shared" si="24"/>
        <v>22.556390977443609</v>
      </c>
      <c r="BF128">
        <f t="shared" si="24"/>
        <v>22.727272727272727</v>
      </c>
      <c r="BG128">
        <f t="shared" si="24"/>
        <v>25.493716337522443</v>
      </c>
      <c r="BH128">
        <f t="shared" si="24"/>
        <v>9.1152815013404833</v>
      </c>
      <c r="BI128">
        <f t="shared" si="24"/>
        <v>18.20580474934037</v>
      </c>
      <c r="BJ128">
        <f t="shared" si="24"/>
        <v>24.430641821946171</v>
      </c>
      <c r="BK128">
        <f t="shared" si="24"/>
        <v>25.401459854014597</v>
      </c>
      <c r="BL128">
        <f t="shared" si="24"/>
        <v>26.397515527950308</v>
      </c>
      <c r="BM128">
        <f t="shared" si="24"/>
        <v>26.195899772209568</v>
      </c>
      <c r="BN128">
        <f t="shared" si="24"/>
        <v>23.66288492706645</v>
      </c>
      <c r="BO128">
        <f t="shared" si="24"/>
        <v>21.597633136094675</v>
      </c>
      <c r="BP128">
        <f t="shared" ref="BP128:CB128" si="25">SUM(100/BP116)*BP121</f>
        <v>28.8</v>
      </c>
      <c r="BQ128">
        <f t="shared" si="25"/>
        <v>20.4644412191582</v>
      </c>
      <c r="BR128">
        <f t="shared" si="25"/>
        <v>24.172185430463578</v>
      </c>
      <c r="BS128">
        <f t="shared" si="25"/>
        <v>21.914357682619649</v>
      </c>
      <c r="BT128">
        <f t="shared" si="25"/>
        <v>23.966942148760332</v>
      </c>
      <c r="BU128">
        <f t="shared" si="25"/>
        <v>16.492693110647181</v>
      </c>
      <c r="BV128">
        <f t="shared" si="25"/>
        <v>15.975103734439834</v>
      </c>
      <c r="BW128">
        <f t="shared" si="25"/>
        <v>11.688311688311687</v>
      </c>
      <c r="BX128">
        <f t="shared" si="25"/>
        <v>12.556053811659194</v>
      </c>
      <c r="BY128">
        <f t="shared" si="25"/>
        <v>13.387423935091277</v>
      </c>
      <c r="BZ128">
        <f t="shared" si="25"/>
        <v>12.997347480106102</v>
      </c>
      <c r="CA128">
        <f t="shared" si="25"/>
        <v>12.525252525252524</v>
      </c>
      <c r="CB128">
        <f t="shared" si="25"/>
        <v>11.042944785276074</v>
      </c>
    </row>
    <row r="129" spans="3:80" x14ac:dyDescent="0.3">
      <c r="C129" s="26" t="s">
        <v>206</v>
      </c>
      <c r="D129">
        <f t="shared" ref="D129:AI129" si="26">SUM(100/D116)*D122</f>
        <v>25.190839694656489</v>
      </c>
      <c r="E129">
        <f t="shared" si="26"/>
        <v>22.651933701657459</v>
      </c>
      <c r="F129">
        <f t="shared" si="26"/>
        <v>33.893557422969188</v>
      </c>
      <c r="G129">
        <f t="shared" si="26"/>
        <v>31.457800511508953</v>
      </c>
      <c r="H129">
        <f t="shared" si="26"/>
        <v>30.382775119617225</v>
      </c>
      <c r="I129">
        <f t="shared" si="26"/>
        <v>35.570469798657719</v>
      </c>
      <c r="J129">
        <f t="shared" si="26"/>
        <v>36.624203821656046</v>
      </c>
      <c r="K129">
        <f t="shared" si="26"/>
        <v>34.772727272727273</v>
      </c>
      <c r="L129">
        <f t="shared" si="26"/>
        <v>30.415754923413566</v>
      </c>
      <c r="M129">
        <f t="shared" si="26"/>
        <v>29.638009049773757</v>
      </c>
      <c r="N129">
        <f t="shared" si="26"/>
        <v>31.914893617021274</v>
      </c>
      <c r="O129">
        <f t="shared" si="26"/>
        <v>23.056300268096514</v>
      </c>
      <c r="P129">
        <f t="shared" si="26"/>
        <v>27.372262773722628</v>
      </c>
      <c r="Q129">
        <f t="shared" si="26"/>
        <v>38.904109589041092</v>
      </c>
      <c r="R129" s="11">
        <f t="shared" si="26"/>
        <v>19.46308724832215</v>
      </c>
      <c r="S129">
        <f t="shared" si="26"/>
        <v>27.577937649880099</v>
      </c>
      <c r="T129">
        <f t="shared" si="26"/>
        <v>48.603351955307261</v>
      </c>
      <c r="U129">
        <f t="shared" si="26"/>
        <v>31.43631436314363</v>
      </c>
      <c r="V129">
        <f t="shared" si="26"/>
        <v>34.87738419618529</v>
      </c>
      <c r="W129">
        <f t="shared" si="26"/>
        <v>40.285714285714285</v>
      </c>
      <c r="X129">
        <f t="shared" si="26"/>
        <v>36.694677871148457</v>
      </c>
      <c r="Y129">
        <f t="shared" si="26"/>
        <v>32.294617563739379</v>
      </c>
      <c r="Z129">
        <f t="shared" si="26"/>
        <v>32.200000000000003</v>
      </c>
      <c r="AA129">
        <f t="shared" si="26"/>
        <v>32.041343669250644</v>
      </c>
      <c r="AB129">
        <f t="shared" si="26"/>
        <v>26.755852842809364</v>
      </c>
      <c r="AC129">
        <f t="shared" si="26"/>
        <v>38.189845474613684</v>
      </c>
      <c r="AD129">
        <f t="shared" si="26"/>
        <v>23.849372384937237</v>
      </c>
      <c r="AE129">
        <f t="shared" si="26"/>
        <v>21.443298969072163</v>
      </c>
      <c r="AF129">
        <f t="shared" si="26"/>
        <v>27.631578947368421</v>
      </c>
      <c r="AG129">
        <f t="shared" si="26"/>
        <v>34.451901565995527</v>
      </c>
      <c r="AH129">
        <f t="shared" si="26"/>
        <v>29.858657243816257</v>
      </c>
      <c r="AI129">
        <f t="shared" si="26"/>
        <v>25.11520737327189</v>
      </c>
      <c r="AJ129">
        <f t="shared" ref="AJ129:BO129" si="27">SUM(100/AJ116)*AJ122</f>
        <v>30.872483221476507</v>
      </c>
      <c r="AK129">
        <f t="shared" si="27"/>
        <v>39.900249376558605</v>
      </c>
      <c r="AL129">
        <f t="shared" si="27"/>
        <v>29.009433962264151</v>
      </c>
      <c r="AM129">
        <f t="shared" si="27"/>
        <v>52.857142857142861</v>
      </c>
      <c r="AN129">
        <f t="shared" si="27"/>
        <v>28.337236533957846</v>
      </c>
      <c r="AO129">
        <f t="shared" si="27"/>
        <v>28.406466512702078</v>
      </c>
      <c r="AP129">
        <f t="shared" si="27"/>
        <v>32.320441988950279</v>
      </c>
      <c r="AQ129">
        <f t="shared" si="27"/>
        <v>24.179104477611936</v>
      </c>
      <c r="AR129">
        <f t="shared" si="27"/>
        <v>22.551928783382788</v>
      </c>
      <c r="AS129">
        <f t="shared" si="27"/>
        <v>30.845771144278608</v>
      </c>
      <c r="AT129">
        <f t="shared" si="27"/>
        <v>30.368763557483732</v>
      </c>
      <c r="AU129">
        <f t="shared" si="27"/>
        <v>37.237237237237238</v>
      </c>
      <c r="AV129">
        <f t="shared" si="27"/>
        <v>33.918128654970758</v>
      </c>
      <c r="AW129">
        <f t="shared" si="27"/>
        <v>38.775510204081634</v>
      </c>
      <c r="AX129">
        <f t="shared" si="27"/>
        <v>26.904761904761902</v>
      </c>
      <c r="AY129">
        <f t="shared" si="27"/>
        <v>32.808398950131235</v>
      </c>
      <c r="AZ129">
        <f t="shared" si="27"/>
        <v>28.88402625820569</v>
      </c>
      <c r="BA129">
        <f t="shared" si="27"/>
        <v>27.423822714681442</v>
      </c>
      <c r="BB129">
        <f t="shared" si="27"/>
        <v>31.362007168458781</v>
      </c>
      <c r="BC129">
        <f t="shared" si="27"/>
        <v>27.175843694493786</v>
      </c>
      <c r="BD129">
        <f t="shared" si="27"/>
        <v>35.555555555555557</v>
      </c>
      <c r="BE129">
        <f t="shared" si="27"/>
        <v>23.308270676691727</v>
      </c>
      <c r="BF129">
        <f t="shared" si="27"/>
        <v>27.489177489177489</v>
      </c>
      <c r="BG129">
        <f t="shared" si="27"/>
        <v>29.802513464991023</v>
      </c>
      <c r="BH129">
        <f t="shared" si="27"/>
        <v>48.257372654155496</v>
      </c>
      <c r="BI129">
        <f t="shared" si="27"/>
        <v>47.493403693931398</v>
      </c>
      <c r="BJ129">
        <f t="shared" si="27"/>
        <v>30.848861283643895</v>
      </c>
      <c r="BK129">
        <f t="shared" si="27"/>
        <v>36.496350364963497</v>
      </c>
      <c r="BL129">
        <f t="shared" si="27"/>
        <v>30.434782608695649</v>
      </c>
      <c r="BM129">
        <f t="shared" si="27"/>
        <v>28.929384965831435</v>
      </c>
      <c r="BN129">
        <f t="shared" si="27"/>
        <v>23.824959481361425</v>
      </c>
      <c r="BO129">
        <f t="shared" si="27"/>
        <v>36.094674556213022</v>
      </c>
      <c r="BP129">
        <f t="shared" ref="BP129:CB129" si="28">SUM(100/BP116)*BP122</f>
        <v>42.133333333333333</v>
      </c>
      <c r="BQ129">
        <f t="shared" si="28"/>
        <v>39.332365747460088</v>
      </c>
      <c r="BR129">
        <f t="shared" si="28"/>
        <v>29.139072847682122</v>
      </c>
      <c r="BS129">
        <f t="shared" si="28"/>
        <v>26.952141057934508</v>
      </c>
      <c r="BT129">
        <f t="shared" si="28"/>
        <v>29.545454545454547</v>
      </c>
      <c r="BU129">
        <f t="shared" si="28"/>
        <v>26.096033402922757</v>
      </c>
      <c r="BV129">
        <f t="shared" si="28"/>
        <v>37.759336099585063</v>
      </c>
      <c r="BW129">
        <f t="shared" si="28"/>
        <v>49.610389610389603</v>
      </c>
      <c r="BX129">
        <f t="shared" si="28"/>
        <v>55.605381165919283</v>
      </c>
      <c r="BY129">
        <f t="shared" si="28"/>
        <v>43.204868154158213</v>
      </c>
      <c r="BZ129">
        <f t="shared" si="28"/>
        <v>40.848806366047747</v>
      </c>
      <c r="CA129">
        <f t="shared" si="28"/>
        <v>47.272727272727273</v>
      </c>
      <c r="CB129">
        <f t="shared" si="28"/>
        <v>46.932515337423311</v>
      </c>
    </row>
    <row r="130" spans="3:80" x14ac:dyDescent="0.3">
      <c r="C130" s="26" t="s">
        <v>207</v>
      </c>
      <c r="D130">
        <f t="shared" ref="D130:AI130" si="29">SUM(100/D116)*D123</f>
        <v>10.687022900763358</v>
      </c>
      <c r="E130">
        <f t="shared" si="29"/>
        <v>12.430939226519337</v>
      </c>
      <c r="F130">
        <f t="shared" si="29"/>
        <v>7.5630252100840334</v>
      </c>
      <c r="G130">
        <f t="shared" si="29"/>
        <v>5.1150895140664963</v>
      </c>
      <c r="H130">
        <f t="shared" si="29"/>
        <v>9.5693779904306222</v>
      </c>
      <c r="I130">
        <f t="shared" si="29"/>
        <v>8.3892617449664435</v>
      </c>
      <c r="J130">
        <f t="shared" si="29"/>
        <v>7.0063694267515917</v>
      </c>
      <c r="K130">
        <f t="shared" si="29"/>
        <v>5</v>
      </c>
      <c r="L130">
        <f t="shared" si="29"/>
        <v>8.3150984682713354</v>
      </c>
      <c r="M130">
        <f t="shared" si="29"/>
        <v>5.882352941176471</v>
      </c>
      <c r="N130">
        <f t="shared" si="29"/>
        <v>11.854103343465045</v>
      </c>
      <c r="O130">
        <f t="shared" si="29"/>
        <v>9.1152815013404833</v>
      </c>
      <c r="P130">
        <f t="shared" si="29"/>
        <v>8.7591240875912408</v>
      </c>
      <c r="Q130">
        <f t="shared" si="29"/>
        <v>3.5616438356164384</v>
      </c>
      <c r="R130" s="11">
        <f t="shared" si="29"/>
        <v>5.3691275167785237</v>
      </c>
      <c r="S130">
        <f t="shared" si="29"/>
        <v>5.275779376498801</v>
      </c>
      <c r="T130">
        <f t="shared" si="29"/>
        <v>2.2346368715083798</v>
      </c>
      <c r="U130">
        <f t="shared" si="29"/>
        <v>4.8780487804878048</v>
      </c>
      <c r="V130">
        <f t="shared" si="29"/>
        <v>6.2670299727520442</v>
      </c>
      <c r="W130">
        <f t="shared" si="29"/>
        <v>2.8571428571428568</v>
      </c>
      <c r="X130">
        <f t="shared" si="29"/>
        <v>2.5210084033613445</v>
      </c>
      <c r="Y130">
        <f t="shared" si="29"/>
        <v>6.2322946175637393</v>
      </c>
      <c r="Z130">
        <f t="shared" si="29"/>
        <v>6.8000000000000007</v>
      </c>
      <c r="AA130">
        <f t="shared" si="29"/>
        <v>2.0671834625322996</v>
      </c>
      <c r="AB130">
        <f t="shared" si="29"/>
        <v>7.6923076923076925</v>
      </c>
      <c r="AC130">
        <f t="shared" si="29"/>
        <v>5.960264900662251</v>
      </c>
      <c r="AD130">
        <f t="shared" si="29"/>
        <v>6.6945606694560666</v>
      </c>
      <c r="AE130">
        <f t="shared" si="29"/>
        <v>8.6597938144329891</v>
      </c>
      <c r="AF130">
        <f t="shared" si="29"/>
        <v>5.5263157894736841</v>
      </c>
      <c r="AG130">
        <f t="shared" si="29"/>
        <v>6.0402684563758386</v>
      </c>
      <c r="AH130">
        <f t="shared" si="29"/>
        <v>5.8303886925795059</v>
      </c>
      <c r="AI130">
        <f t="shared" si="29"/>
        <v>6.6820276497695854</v>
      </c>
      <c r="AJ130">
        <f t="shared" ref="AJ130:BO130" si="30">SUM(100/AJ116)*AJ123</f>
        <v>9.8434004474272925</v>
      </c>
      <c r="AK130">
        <f t="shared" si="30"/>
        <v>8.7281795511221958</v>
      </c>
      <c r="AL130">
        <f t="shared" si="30"/>
        <v>5.6603773584905657</v>
      </c>
      <c r="AM130">
        <f t="shared" si="30"/>
        <v>5.7142857142857144</v>
      </c>
      <c r="AN130">
        <f t="shared" si="30"/>
        <v>7.4941451990632322</v>
      </c>
      <c r="AO130">
        <f t="shared" si="30"/>
        <v>6.9284064665127021</v>
      </c>
      <c r="AP130">
        <f t="shared" si="30"/>
        <v>8.5635359116022105</v>
      </c>
      <c r="AQ130">
        <f t="shared" si="30"/>
        <v>10.44776119402985</v>
      </c>
      <c r="AR130">
        <f t="shared" si="30"/>
        <v>10.089020771513352</v>
      </c>
      <c r="AS130">
        <f t="shared" si="30"/>
        <v>5.721393034825871</v>
      </c>
      <c r="AT130">
        <f t="shared" si="30"/>
        <v>5.6399132321041217</v>
      </c>
      <c r="AU130">
        <f t="shared" si="30"/>
        <v>8.408408408408409</v>
      </c>
      <c r="AV130">
        <f t="shared" si="30"/>
        <v>7.4074074074074066</v>
      </c>
      <c r="AW130">
        <f t="shared" si="30"/>
        <v>5.1020408163265305</v>
      </c>
      <c r="AX130">
        <f t="shared" si="30"/>
        <v>7.3809523809523805</v>
      </c>
      <c r="AY130">
        <f t="shared" si="30"/>
        <v>2.6246719160104988</v>
      </c>
      <c r="AZ130">
        <f t="shared" si="30"/>
        <v>4.1575492341356677</v>
      </c>
      <c r="BA130">
        <f t="shared" si="30"/>
        <v>10.803324099722992</v>
      </c>
      <c r="BB130">
        <f t="shared" si="30"/>
        <v>4.838709677419355</v>
      </c>
      <c r="BC130">
        <f t="shared" si="30"/>
        <v>9.5914742451154531</v>
      </c>
      <c r="BD130">
        <f t="shared" si="30"/>
        <v>6.4197530864197532</v>
      </c>
      <c r="BE130">
        <f t="shared" si="30"/>
        <v>6.2656641604010019</v>
      </c>
      <c r="BF130">
        <f t="shared" si="30"/>
        <v>8.0086580086580081</v>
      </c>
      <c r="BG130">
        <f t="shared" si="30"/>
        <v>5.3859964093357267</v>
      </c>
      <c r="BH130">
        <f t="shared" si="30"/>
        <v>3.7533512064343166</v>
      </c>
      <c r="BI130">
        <f t="shared" si="30"/>
        <v>3.1662269129287601</v>
      </c>
      <c r="BJ130">
        <f t="shared" si="30"/>
        <v>4.5548654244306421</v>
      </c>
      <c r="BK130">
        <f t="shared" si="30"/>
        <v>3.7956204379562042</v>
      </c>
      <c r="BL130">
        <f t="shared" si="30"/>
        <v>5.2795031055900621</v>
      </c>
      <c r="BM130">
        <f t="shared" si="30"/>
        <v>7.5170842824601367</v>
      </c>
      <c r="BN130">
        <f t="shared" si="30"/>
        <v>6.9692058346839545</v>
      </c>
      <c r="BO130">
        <f t="shared" si="30"/>
        <v>5.3254437869822491</v>
      </c>
      <c r="BP130">
        <f t="shared" ref="BP130:CB130" si="31">SUM(100/BP116)*BP123</f>
        <v>3.4666666666666668</v>
      </c>
      <c r="BQ130">
        <f t="shared" si="31"/>
        <v>6.3860667634252533</v>
      </c>
      <c r="BR130">
        <f t="shared" si="31"/>
        <v>9.6026490066225172</v>
      </c>
      <c r="BS130">
        <f t="shared" si="31"/>
        <v>4.5340050377833752</v>
      </c>
      <c r="BT130">
        <f t="shared" si="31"/>
        <v>2.8925619834710745</v>
      </c>
      <c r="BU130">
        <f t="shared" si="31"/>
        <v>3.3402922755741127</v>
      </c>
      <c r="BV130">
        <f t="shared" si="31"/>
        <v>2.6970954356846475</v>
      </c>
      <c r="BW130">
        <f t="shared" si="31"/>
        <v>2.0779220779220777</v>
      </c>
      <c r="BX130">
        <f t="shared" si="31"/>
        <v>1.5695067264573992</v>
      </c>
      <c r="BY130">
        <f t="shared" si="31"/>
        <v>3.6511156186612577</v>
      </c>
      <c r="BZ130">
        <f t="shared" si="31"/>
        <v>3.9787798408488069</v>
      </c>
      <c r="CA130">
        <f t="shared" si="31"/>
        <v>2.2222222222222223</v>
      </c>
      <c r="CB130">
        <f t="shared" si="31"/>
        <v>4.294478527607362</v>
      </c>
    </row>
    <row r="131" spans="3:80" x14ac:dyDescent="0.3">
      <c r="C131" s="26" t="s">
        <v>208</v>
      </c>
      <c r="D131">
        <f t="shared" ref="D131:AI131" si="32">SUM(100/D116)*D124</f>
        <v>1.0178117048346056</v>
      </c>
      <c r="E131">
        <f t="shared" si="32"/>
        <v>0</v>
      </c>
      <c r="F131">
        <f t="shared" si="32"/>
        <v>1.1204481792717087</v>
      </c>
      <c r="G131">
        <f t="shared" si="32"/>
        <v>0.51150895140664965</v>
      </c>
      <c r="H131">
        <f t="shared" si="32"/>
        <v>0.4784688995215311</v>
      </c>
      <c r="I131">
        <f t="shared" si="32"/>
        <v>0.33557046979865773</v>
      </c>
      <c r="J131">
        <f t="shared" si="32"/>
        <v>0</v>
      </c>
      <c r="K131">
        <f t="shared" si="32"/>
        <v>0</v>
      </c>
      <c r="L131">
        <f t="shared" si="32"/>
        <v>0</v>
      </c>
      <c r="M131">
        <f t="shared" si="32"/>
        <v>1.8099547511312217</v>
      </c>
      <c r="N131">
        <f t="shared" si="32"/>
        <v>0.91185410334346506</v>
      </c>
      <c r="O131">
        <f t="shared" si="32"/>
        <v>1.8766756032171583</v>
      </c>
      <c r="P131">
        <f t="shared" si="32"/>
        <v>1.8248175182481752</v>
      </c>
      <c r="Q131">
        <f t="shared" si="32"/>
        <v>0.82191780821917804</v>
      </c>
      <c r="R131" s="11">
        <f t="shared" si="32"/>
        <v>3.0201342281879198</v>
      </c>
      <c r="S131">
        <f t="shared" si="32"/>
        <v>2.6378896882494005</v>
      </c>
      <c r="T131">
        <f t="shared" si="32"/>
        <v>0.83798882681564235</v>
      </c>
      <c r="U131">
        <f t="shared" si="32"/>
        <v>1.6260162601626016</v>
      </c>
      <c r="V131">
        <f t="shared" si="32"/>
        <v>1.3623978201634879</v>
      </c>
      <c r="W131">
        <f t="shared" si="32"/>
        <v>2.2857142857142856</v>
      </c>
      <c r="X131">
        <f t="shared" si="32"/>
        <v>0.28011204481792717</v>
      </c>
      <c r="Y131">
        <f t="shared" si="32"/>
        <v>2.5495750708215299</v>
      </c>
      <c r="Z131">
        <f t="shared" si="32"/>
        <v>0.2</v>
      </c>
      <c r="AA131">
        <f t="shared" si="32"/>
        <v>0.77519379844961234</v>
      </c>
      <c r="AB131">
        <f t="shared" si="32"/>
        <v>3.0100334448160533</v>
      </c>
      <c r="AC131">
        <f t="shared" si="32"/>
        <v>0.66225165562913901</v>
      </c>
      <c r="AD131">
        <f t="shared" si="32"/>
        <v>1.2552301255230125</v>
      </c>
      <c r="AE131">
        <f t="shared" si="32"/>
        <v>1.0309278350515463</v>
      </c>
      <c r="AF131">
        <f t="shared" si="32"/>
        <v>0.78947368421052633</v>
      </c>
      <c r="AG131">
        <f t="shared" si="32"/>
        <v>0.89485458612975388</v>
      </c>
      <c r="AH131">
        <f t="shared" si="32"/>
        <v>0.35335689045936397</v>
      </c>
      <c r="AI131">
        <f t="shared" si="32"/>
        <v>1.1520737327188941</v>
      </c>
      <c r="AJ131">
        <f t="shared" ref="AJ131:BO131" si="33">SUM(100/AJ116)*AJ124</f>
        <v>0.22371364653243847</v>
      </c>
      <c r="AK131">
        <f t="shared" si="33"/>
        <v>0</v>
      </c>
      <c r="AL131">
        <f t="shared" si="33"/>
        <v>1.8867924528301887</v>
      </c>
      <c r="AM131">
        <f t="shared" si="33"/>
        <v>0.7142857142857143</v>
      </c>
      <c r="AN131">
        <f t="shared" si="33"/>
        <v>0.70257611241217799</v>
      </c>
      <c r="AO131">
        <f t="shared" si="33"/>
        <v>0.23094688221709006</v>
      </c>
      <c r="AP131">
        <f t="shared" si="33"/>
        <v>0.27624309392265195</v>
      </c>
      <c r="AQ131">
        <f t="shared" si="33"/>
        <v>0.59701492537313428</v>
      </c>
      <c r="AR131">
        <f t="shared" si="33"/>
        <v>0.29673590504451036</v>
      </c>
      <c r="AS131">
        <f t="shared" si="33"/>
        <v>0.74626865671641796</v>
      </c>
      <c r="AT131">
        <f t="shared" si="33"/>
        <v>1.3015184381778742</v>
      </c>
      <c r="AU131">
        <f t="shared" si="33"/>
        <v>0</v>
      </c>
      <c r="AV131">
        <f t="shared" si="33"/>
        <v>0.38986354775828458</v>
      </c>
      <c r="AW131">
        <f t="shared" si="33"/>
        <v>0.68027210884353739</v>
      </c>
      <c r="AX131">
        <f t="shared" si="33"/>
        <v>1.4285714285714284</v>
      </c>
      <c r="AY131">
        <f t="shared" si="33"/>
        <v>0.78740157480314954</v>
      </c>
      <c r="AZ131">
        <f t="shared" si="33"/>
        <v>0.21881838074398249</v>
      </c>
      <c r="BA131">
        <f t="shared" si="33"/>
        <v>0.8310249307479225</v>
      </c>
      <c r="BB131">
        <f t="shared" si="33"/>
        <v>0.71684587813620071</v>
      </c>
      <c r="BC131">
        <f t="shared" si="33"/>
        <v>0.88809946714031973</v>
      </c>
      <c r="BD131">
        <f t="shared" si="33"/>
        <v>0.24691358024691357</v>
      </c>
      <c r="BE131">
        <f t="shared" si="33"/>
        <v>1.0025062656641603</v>
      </c>
      <c r="BF131">
        <f t="shared" si="33"/>
        <v>0.21645021645021645</v>
      </c>
      <c r="BG131">
        <f t="shared" si="33"/>
        <v>0.17953321364452424</v>
      </c>
      <c r="BH131">
        <f t="shared" si="33"/>
        <v>0.53619302949061665</v>
      </c>
      <c r="BI131">
        <f t="shared" si="33"/>
        <v>0.26385224274406333</v>
      </c>
      <c r="BJ131">
        <f t="shared" si="33"/>
        <v>0.62111801242236031</v>
      </c>
      <c r="BK131">
        <f t="shared" si="33"/>
        <v>0</v>
      </c>
      <c r="BL131">
        <f t="shared" si="33"/>
        <v>0</v>
      </c>
      <c r="BM131">
        <f t="shared" si="33"/>
        <v>0</v>
      </c>
      <c r="BN131">
        <f t="shared" si="33"/>
        <v>0</v>
      </c>
      <c r="BO131">
        <f t="shared" si="33"/>
        <v>0</v>
      </c>
      <c r="BP131">
        <f t="shared" ref="BP131:CB131" si="34">SUM(100/BP116)*BP124</f>
        <v>0</v>
      </c>
      <c r="BQ131">
        <f t="shared" si="34"/>
        <v>0</v>
      </c>
      <c r="BR131">
        <f t="shared" si="34"/>
        <v>0</v>
      </c>
      <c r="BS131">
        <f t="shared" si="34"/>
        <v>2.5188916876574305</v>
      </c>
      <c r="BT131">
        <f t="shared" si="34"/>
        <v>1.4462809917355373</v>
      </c>
      <c r="BU131">
        <f t="shared" si="34"/>
        <v>2.5052192066805845</v>
      </c>
      <c r="BV131">
        <f t="shared" si="34"/>
        <v>2.282157676348548</v>
      </c>
      <c r="BW131">
        <f t="shared" si="34"/>
        <v>0.51948051948051943</v>
      </c>
      <c r="BX131">
        <f t="shared" si="34"/>
        <v>0.44843049327354262</v>
      </c>
      <c r="BY131">
        <f t="shared" si="34"/>
        <v>1.8255578093306288</v>
      </c>
      <c r="BZ131">
        <f t="shared" si="34"/>
        <v>0.79575596816976135</v>
      </c>
      <c r="CA131">
        <f t="shared" si="34"/>
        <v>0.40404040404040403</v>
      </c>
      <c r="CB131">
        <f t="shared" si="34"/>
        <v>2.7607361963190185</v>
      </c>
    </row>
    <row r="132" spans="3:80" x14ac:dyDescent="0.3">
      <c r="C132" s="26" t="s">
        <v>209</v>
      </c>
      <c r="D132">
        <f t="shared" ref="D132:AI132" si="35">SUM(100/D116)*D125</f>
        <v>19.592875318066156</v>
      </c>
      <c r="E132">
        <f t="shared" si="35"/>
        <v>18.784530386740332</v>
      </c>
      <c r="F132">
        <f t="shared" si="35"/>
        <v>18.767507002801121</v>
      </c>
      <c r="G132">
        <f t="shared" si="35"/>
        <v>19.693094629156011</v>
      </c>
      <c r="H132">
        <f t="shared" si="35"/>
        <v>20.813397129186601</v>
      </c>
      <c r="I132">
        <f t="shared" si="35"/>
        <v>14.429530201342283</v>
      </c>
      <c r="J132">
        <f t="shared" si="35"/>
        <v>16.878980891719745</v>
      </c>
      <c r="K132">
        <f t="shared" si="35"/>
        <v>18.636363636363637</v>
      </c>
      <c r="L132">
        <f t="shared" si="35"/>
        <v>17.943107221006564</v>
      </c>
      <c r="M132">
        <f t="shared" si="35"/>
        <v>22.171945701357465</v>
      </c>
      <c r="N132">
        <f t="shared" si="35"/>
        <v>22.188449848024316</v>
      </c>
      <c r="O132">
        <f t="shared" si="35"/>
        <v>22.788203753351208</v>
      </c>
      <c r="P132">
        <f t="shared" si="35"/>
        <v>17.518248175182482</v>
      </c>
      <c r="Q132">
        <f t="shared" si="35"/>
        <v>17.534246575342465</v>
      </c>
      <c r="R132">
        <f t="shared" si="35"/>
        <v>24.832214765100673</v>
      </c>
      <c r="S132">
        <f t="shared" si="35"/>
        <v>17.505995203836932</v>
      </c>
      <c r="T132">
        <f t="shared" si="35"/>
        <v>10.335195530726256</v>
      </c>
      <c r="U132">
        <f t="shared" si="35"/>
        <v>15.176151761517614</v>
      </c>
      <c r="V132">
        <f t="shared" si="35"/>
        <v>18.528610354223435</v>
      </c>
      <c r="W132">
        <f t="shared" si="35"/>
        <v>18.857142857142858</v>
      </c>
      <c r="X132">
        <f t="shared" si="35"/>
        <v>17.366946778711483</v>
      </c>
      <c r="Y132">
        <f t="shared" si="35"/>
        <v>15.014164305949009</v>
      </c>
      <c r="Z132">
        <f t="shared" si="35"/>
        <v>16.8</v>
      </c>
      <c r="AA132">
        <f t="shared" si="35"/>
        <v>13.695090439276484</v>
      </c>
      <c r="AB132">
        <f t="shared" si="35"/>
        <v>17.391304347826086</v>
      </c>
      <c r="AC132">
        <f t="shared" si="35"/>
        <v>14.790286975717439</v>
      </c>
      <c r="AD132">
        <f t="shared" si="35"/>
        <v>17.15481171548117</v>
      </c>
      <c r="AE132">
        <f t="shared" si="35"/>
        <v>14.639175257731958</v>
      </c>
      <c r="AF132">
        <f t="shared" si="35"/>
        <v>19.210526315789473</v>
      </c>
      <c r="AG132">
        <f t="shared" si="35"/>
        <v>12.527964205816554</v>
      </c>
      <c r="AH132">
        <f t="shared" si="35"/>
        <v>18.727915194346291</v>
      </c>
      <c r="AI132">
        <f t="shared" si="35"/>
        <v>17.511520737327189</v>
      </c>
      <c r="AJ132">
        <f t="shared" ref="AJ132:BO132" si="36">SUM(100/AJ116)*AJ125</f>
        <v>19.239373601789708</v>
      </c>
      <c r="AK132">
        <f t="shared" si="36"/>
        <v>12.718204488778056</v>
      </c>
      <c r="AL132">
        <f t="shared" si="36"/>
        <v>15.566037735849056</v>
      </c>
      <c r="AM132">
        <f t="shared" si="36"/>
        <v>6.7857142857142856</v>
      </c>
      <c r="AN132">
        <f t="shared" si="36"/>
        <v>15.690866510538642</v>
      </c>
      <c r="AO132">
        <f t="shared" si="36"/>
        <v>15.011547344110854</v>
      </c>
      <c r="AP132">
        <f t="shared" si="36"/>
        <v>16.022099447513813</v>
      </c>
      <c r="AQ132">
        <f t="shared" si="36"/>
        <v>18.507462686567163</v>
      </c>
      <c r="AR132">
        <f t="shared" si="36"/>
        <v>15.727002967359049</v>
      </c>
      <c r="AS132">
        <f t="shared" si="36"/>
        <v>11.940298507462687</v>
      </c>
      <c r="AT132">
        <f t="shared" si="36"/>
        <v>14.967462039045554</v>
      </c>
      <c r="AU132">
        <f t="shared" si="36"/>
        <v>15.315315315315315</v>
      </c>
      <c r="AV132">
        <f t="shared" si="36"/>
        <v>10.331384015594541</v>
      </c>
      <c r="AW132">
        <f t="shared" si="36"/>
        <v>15.646258503401359</v>
      </c>
      <c r="AX132">
        <f t="shared" si="36"/>
        <v>13.095238095238095</v>
      </c>
      <c r="AY132">
        <f t="shared" si="36"/>
        <v>18.110236220472441</v>
      </c>
      <c r="AZ132">
        <f t="shared" si="36"/>
        <v>17.067833698030636</v>
      </c>
      <c r="BA132">
        <f t="shared" si="36"/>
        <v>11.634349030470915</v>
      </c>
      <c r="BB132">
        <f t="shared" si="36"/>
        <v>16.666666666666668</v>
      </c>
      <c r="BC132">
        <f t="shared" si="36"/>
        <v>12.966252220248668</v>
      </c>
      <c r="BD132">
        <f t="shared" si="36"/>
        <v>12.592592592592592</v>
      </c>
      <c r="BE132">
        <f t="shared" si="36"/>
        <v>15.037593984962406</v>
      </c>
      <c r="BF132">
        <f t="shared" si="36"/>
        <v>12.770562770562771</v>
      </c>
      <c r="BG132">
        <f t="shared" si="36"/>
        <v>13.105924596050269</v>
      </c>
      <c r="BH132">
        <f t="shared" si="36"/>
        <v>17.158176943699733</v>
      </c>
      <c r="BI132">
        <f t="shared" si="36"/>
        <v>7.1240105540897094</v>
      </c>
      <c r="BJ132">
        <f t="shared" si="36"/>
        <v>14.906832298136647</v>
      </c>
      <c r="BK132">
        <f t="shared" si="36"/>
        <v>13.576642335766422</v>
      </c>
      <c r="BL132">
        <f t="shared" si="36"/>
        <v>16.459627329192546</v>
      </c>
      <c r="BM132">
        <f t="shared" si="36"/>
        <v>12.300683371298405</v>
      </c>
      <c r="BN132">
        <f t="shared" si="36"/>
        <v>13.128038897893031</v>
      </c>
      <c r="BO132">
        <f t="shared" si="36"/>
        <v>13.905325443786984</v>
      </c>
      <c r="BP132">
        <f t="shared" ref="BP132:CB132" si="37">SUM(100/BP116)*BP125</f>
        <v>8.2666666666666657</v>
      </c>
      <c r="BQ132">
        <f t="shared" si="37"/>
        <v>12.481857764876633</v>
      </c>
      <c r="BR132">
        <f t="shared" si="37"/>
        <v>13.245033112582782</v>
      </c>
      <c r="BS132">
        <f t="shared" si="37"/>
        <v>15.365239294710328</v>
      </c>
      <c r="BT132">
        <f t="shared" si="37"/>
        <v>14.669421487603307</v>
      </c>
      <c r="BU132">
        <f t="shared" si="37"/>
        <v>17.954070981210855</v>
      </c>
      <c r="BV132">
        <f t="shared" si="37"/>
        <v>12.863070539419088</v>
      </c>
      <c r="BW132">
        <f t="shared" si="37"/>
        <v>7.0129870129870122</v>
      </c>
      <c r="BX132">
        <f t="shared" si="37"/>
        <v>4.0358744394618835</v>
      </c>
      <c r="BY132">
        <f t="shared" si="37"/>
        <v>8.7221095334685597</v>
      </c>
      <c r="BZ132">
        <f t="shared" si="37"/>
        <v>8.2228116710875341</v>
      </c>
      <c r="CA132">
        <f t="shared" si="37"/>
        <v>7.8787878787878789</v>
      </c>
      <c r="CB132">
        <f t="shared" si="37"/>
        <v>3.9877300613496933</v>
      </c>
    </row>
    <row r="134" spans="3:80" x14ac:dyDescent="0.3">
      <c r="C134" t="s">
        <v>199</v>
      </c>
      <c r="D134">
        <f>SUM(D127:D128)</f>
        <v>41.475826972010182</v>
      </c>
      <c r="E134">
        <f t="shared" ref="E134:BP134" si="38">SUM(E127:E128)</f>
        <v>44.19889502762431</v>
      </c>
      <c r="F134">
        <f t="shared" si="38"/>
        <v>37.254901960784316</v>
      </c>
      <c r="G134">
        <f t="shared" si="38"/>
        <v>42.199488491048598</v>
      </c>
      <c r="H134">
        <f t="shared" si="38"/>
        <v>37.081339712918663</v>
      </c>
      <c r="I134">
        <f t="shared" si="38"/>
        <v>39.932885906040269</v>
      </c>
      <c r="J134">
        <f t="shared" si="38"/>
        <v>35.031847133757957</v>
      </c>
      <c r="K134">
        <f t="shared" si="38"/>
        <v>40.68181818181818</v>
      </c>
      <c r="L134">
        <f t="shared" si="38"/>
        <v>41.356673960612696</v>
      </c>
      <c r="M134">
        <f t="shared" si="38"/>
        <v>38.235294117647058</v>
      </c>
      <c r="N134">
        <f t="shared" si="38"/>
        <v>31.610942249240122</v>
      </c>
      <c r="O134">
        <f t="shared" si="38"/>
        <v>37.801608579088473</v>
      </c>
      <c r="P134">
        <f t="shared" si="38"/>
        <v>39.416058394160586</v>
      </c>
      <c r="Q134">
        <f t="shared" si="38"/>
        <v>36.986301369863014</v>
      </c>
      <c r="R134" s="11">
        <f t="shared" si="38"/>
        <v>44.29530201342282</v>
      </c>
      <c r="S134">
        <f t="shared" si="38"/>
        <v>43.884892086330936</v>
      </c>
      <c r="T134">
        <f t="shared" si="38"/>
        <v>35.47486033519553</v>
      </c>
      <c r="U134">
        <f t="shared" si="38"/>
        <v>44.173441734417338</v>
      </c>
      <c r="V134">
        <f t="shared" si="38"/>
        <v>35.149863760217983</v>
      </c>
      <c r="W134">
        <f t="shared" si="38"/>
        <v>32.857142857142854</v>
      </c>
      <c r="X134">
        <f t="shared" si="38"/>
        <v>42.016806722689076</v>
      </c>
      <c r="Y134">
        <f t="shared" si="38"/>
        <v>42.209631728045323</v>
      </c>
      <c r="Z134">
        <f t="shared" si="38"/>
        <v>41.800000000000004</v>
      </c>
      <c r="AA134">
        <f t="shared" si="38"/>
        <v>49.095607235142118</v>
      </c>
      <c r="AB134">
        <f t="shared" si="38"/>
        <v>41.471571906354512</v>
      </c>
      <c r="AC134">
        <f t="shared" si="38"/>
        <v>38.631346578366447</v>
      </c>
      <c r="AD134">
        <f t="shared" si="38"/>
        <v>48.11715481171548</v>
      </c>
      <c r="AE134">
        <f t="shared" si="38"/>
        <v>51.752577319587623</v>
      </c>
      <c r="AF134">
        <f t="shared" si="38"/>
        <v>42.89473684210526</v>
      </c>
      <c r="AG134">
        <f t="shared" si="38"/>
        <v>43.400447427293059</v>
      </c>
      <c r="AH134">
        <f t="shared" si="38"/>
        <v>42.402826855123678</v>
      </c>
      <c r="AI134">
        <f t="shared" si="38"/>
        <v>47.695852534562206</v>
      </c>
      <c r="AJ134">
        <f t="shared" si="38"/>
        <v>38.926174496644293</v>
      </c>
      <c r="AK134">
        <f t="shared" si="38"/>
        <v>38.65336658354115</v>
      </c>
      <c r="AL134">
        <f t="shared" si="38"/>
        <v>47.405660377358487</v>
      </c>
      <c r="AM134">
        <f t="shared" si="38"/>
        <v>32.857142857142861</v>
      </c>
      <c r="AN134">
        <f t="shared" si="38"/>
        <v>47.072599531615928</v>
      </c>
      <c r="AO134">
        <f t="shared" si="38"/>
        <v>48.036951501154732</v>
      </c>
      <c r="AP134">
        <f t="shared" si="38"/>
        <v>41.712707182320443</v>
      </c>
      <c r="AQ134">
        <f t="shared" si="38"/>
        <v>43.880597014925371</v>
      </c>
      <c r="AR134">
        <f t="shared" si="38"/>
        <v>48.961424332344208</v>
      </c>
      <c r="AS134">
        <f t="shared" si="38"/>
        <v>50.24875621890547</v>
      </c>
      <c r="AT134">
        <f t="shared" si="38"/>
        <v>47.071583514099785</v>
      </c>
      <c r="AU134">
        <f t="shared" si="38"/>
        <v>38.438438438438439</v>
      </c>
      <c r="AV134">
        <f t="shared" si="38"/>
        <v>46.198830409356717</v>
      </c>
      <c r="AW134">
        <f t="shared" si="38"/>
        <v>39.115646258503396</v>
      </c>
      <c r="AX134">
        <f t="shared" si="38"/>
        <v>50.238095238095241</v>
      </c>
      <c r="AY134">
        <f t="shared" si="38"/>
        <v>43.832020997375324</v>
      </c>
      <c r="AZ134">
        <f t="shared" si="38"/>
        <v>47.702407002188181</v>
      </c>
      <c r="BA134">
        <f t="shared" si="38"/>
        <v>47.922437673130197</v>
      </c>
      <c r="BB134">
        <f t="shared" si="38"/>
        <v>43.548387096774192</v>
      </c>
      <c r="BC134">
        <f t="shared" si="38"/>
        <v>44.40497335701599</v>
      </c>
      <c r="BD134">
        <f t="shared" si="38"/>
        <v>44.938271604938272</v>
      </c>
      <c r="BE134">
        <f t="shared" si="38"/>
        <v>51.127819548872182</v>
      </c>
      <c r="BF134">
        <f t="shared" si="38"/>
        <v>49.567099567099568</v>
      </c>
      <c r="BG134">
        <f t="shared" si="38"/>
        <v>48.653500897666071</v>
      </c>
      <c r="BH134">
        <f t="shared" si="38"/>
        <v>28.954423592493299</v>
      </c>
      <c r="BI134">
        <f t="shared" si="38"/>
        <v>41.160949868073878</v>
      </c>
      <c r="BJ134">
        <f t="shared" si="38"/>
        <v>47.412008281573506</v>
      </c>
      <c r="BK134">
        <f t="shared" si="38"/>
        <v>43.795620437956202</v>
      </c>
      <c r="BL134">
        <f t="shared" si="38"/>
        <v>46.273291925465834</v>
      </c>
      <c r="BM134">
        <f t="shared" si="38"/>
        <v>48.291571753986332</v>
      </c>
      <c r="BN134">
        <f t="shared" si="38"/>
        <v>53.970826580226905</v>
      </c>
      <c r="BO134">
        <f t="shared" si="38"/>
        <v>42.603550295857985</v>
      </c>
      <c r="BP134">
        <f t="shared" si="38"/>
        <v>44.533333333333331</v>
      </c>
      <c r="BQ134">
        <f t="shared" ref="BQ134:CB134" si="39">SUM(BQ127:BQ128)</f>
        <v>40.9288824383164</v>
      </c>
      <c r="BR134">
        <f t="shared" si="39"/>
        <v>47.682119205298022</v>
      </c>
      <c r="BS134">
        <f t="shared" si="39"/>
        <v>49.874055415617129</v>
      </c>
      <c r="BT134">
        <f t="shared" si="39"/>
        <v>50.619834710743802</v>
      </c>
      <c r="BU134">
        <f t="shared" si="39"/>
        <v>47.390396659707719</v>
      </c>
      <c r="BV134">
        <f t="shared" si="39"/>
        <v>41.286307053941911</v>
      </c>
      <c r="BW134">
        <f t="shared" si="39"/>
        <v>40.259740259740255</v>
      </c>
      <c r="BX134">
        <f t="shared" si="39"/>
        <v>35.201793721973097</v>
      </c>
      <c r="BY134">
        <f t="shared" si="39"/>
        <v>39.756592292089252</v>
      </c>
      <c r="BZ134">
        <f t="shared" si="39"/>
        <v>44.827586206896555</v>
      </c>
      <c r="CA134">
        <f t="shared" si="39"/>
        <v>38.787878787878789</v>
      </c>
      <c r="CB134">
        <f t="shared" si="39"/>
        <v>38.343558282208591</v>
      </c>
    </row>
    <row r="135" spans="3:80" x14ac:dyDescent="0.3">
      <c r="C135" t="s">
        <v>200</v>
      </c>
      <c r="D135">
        <f>SUM(D129:D130)</f>
        <v>35.877862595419849</v>
      </c>
      <c r="E135">
        <f t="shared" ref="E135:BP135" si="40">SUM(E129:E130)</f>
        <v>35.082872928176798</v>
      </c>
      <c r="F135">
        <f t="shared" si="40"/>
        <v>41.456582633053223</v>
      </c>
      <c r="G135">
        <f t="shared" si="40"/>
        <v>36.572890025575447</v>
      </c>
      <c r="H135">
        <f t="shared" si="40"/>
        <v>39.952153110047846</v>
      </c>
      <c r="I135">
        <f t="shared" si="40"/>
        <v>43.959731543624159</v>
      </c>
      <c r="J135">
        <f t="shared" si="40"/>
        <v>43.630573248407636</v>
      </c>
      <c r="K135">
        <f t="shared" si="40"/>
        <v>39.772727272727273</v>
      </c>
      <c r="L135">
        <f t="shared" si="40"/>
        <v>38.730853391684903</v>
      </c>
      <c r="M135">
        <f t="shared" si="40"/>
        <v>35.520361990950228</v>
      </c>
      <c r="N135">
        <f t="shared" si="40"/>
        <v>43.768996960486319</v>
      </c>
      <c r="O135">
        <f t="shared" si="40"/>
        <v>32.171581769436997</v>
      </c>
      <c r="P135">
        <f t="shared" si="40"/>
        <v>36.131386861313871</v>
      </c>
      <c r="Q135">
        <f t="shared" si="40"/>
        <v>42.465753424657528</v>
      </c>
      <c r="R135" s="11">
        <f t="shared" si="40"/>
        <v>24.832214765100673</v>
      </c>
      <c r="S135">
        <f t="shared" si="40"/>
        <v>32.853717026378902</v>
      </c>
      <c r="T135">
        <f t="shared" si="40"/>
        <v>50.837988826815639</v>
      </c>
      <c r="U135">
        <f t="shared" si="40"/>
        <v>36.314363143631432</v>
      </c>
      <c r="V135">
        <f t="shared" si="40"/>
        <v>41.144414168937331</v>
      </c>
      <c r="W135">
        <f t="shared" si="40"/>
        <v>43.142857142857139</v>
      </c>
      <c r="X135">
        <f t="shared" si="40"/>
        <v>39.2156862745098</v>
      </c>
      <c r="Y135">
        <f t="shared" si="40"/>
        <v>38.526912181303118</v>
      </c>
      <c r="Z135">
        <f t="shared" si="40"/>
        <v>39</v>
      </c>
      <c r="AA135">
        <f t="shared" si="40"/>
        <v>34.108527131782942</v>
      </c>
      <c r="AB135">
        <f t="shared" si="40"/>
        <v>34.448160535117054</v>
      </c>
      <c r="AC135">
        <f t="shared" si="40"/>
        <v>44.150110375275936</v>
      </c>
      <c r="AD135">
        <f t="shared" si="40"/>
        <v>30.543933054393303</v>
      </c>
      <c r="AE135">
        <f t="shared" si="40"/>
        <v>30.103092783505154</v>
      </c>
      <c r="AF135">
        <f t="shared" si="40"/>
        <v>33.157894736842103</v>
      </c>
      <c r="AG135">
        <f t="shared" si="40"/>
        <v>40.492170022371369</v>
      </c>
      <c r="AH135">
        <f t="shared" si="40"/>
        <v>35.689045936395765</v>
      </c>
      <c r="AI135">
        <f t="shared" si="40"/>
        <v>31.797235023041473</v>
      </c>
      <c r="AJ135">
        <f t="shared" si="40"/>
        <v>40.7158836689038</v>
      </c>
      <c r="AK135">
        <f t="shared" si="40"/>
        <v>48.628428927680801</v>
      </c>
      <c r="AL135">
        <f t="shared" si="40"/>
        <v>34.669811320754718</v>
      </c>
      <c r="AM135">
        <f t="shared" si="40"/>
        <v>58.571428571428577</v>
      </c>
      <c r="AN135">
        <f t="shared" si="40"/>
        <v>35.831381733021075</v>
      </c>
      <c r="AO135">
        <f t="shared" si="40"/>
        <v>35.334872979214779</v>
      </c>
      <c r="AP135">
        <f t="shared" si="40"/>
        <v>40.883977900552487</v>
      </c>
      <c r="AQ135">
        <f t="shared" si="40"/>
        <v>34.626865671641788</v>
      </c>
      <c r="AR135">
        <f t="shared" si="40"/>
        <v>32.640949554896139</v>
      </c>
      <c r="AS135">
        <f t="shared" si="40"/>
        <v>36.567164179104481</v>
      </c>
      <c r="AT135">
        <f t="shared" si="40"/>
        <v>36.008676789587852</v>
      </c>
      <c r="AU135">
        <f t="shared" si="40"/>
        <v>45.645645645645644</v>
      </c>
      <c r="AV135">
        <f t="shared" si="40"/>
        <v>41.325536062378163</v>
      </c>
      <c r="AW135">
        <f t="shared" si="40"/>
        <v>43.877551020408163</v>
      </c>
      <c r="AX135">
        <f t="shared" si="40"/>
        <v>34.285714285714285</v>
      </c>
      <c r="AY135">
        <f t="shared" si="40"/>
        <v>35.433070866141733</v>
      </c>
      <c r="AZ135">
        <f t="shared" si="40"/>
        <v>33.041575492341359</v>
      </c>
      <c r="BA135">
        <f t="shared" si="40"/>
        <v>38.227146814404435</v>
      </c>
      <c r="BB135">
        <f t="shared" si="40"/>
        <v>36.200716845878134</v>
      </c>
      <c r="BC135">
        <f t="shared" si="40"/>
        <v>36.767317939609242</v>
      </c>
      <c r="BD135">
        <f t="shared" si="40"/>
        <v>41.97530864197531</v>
      </c>
      <c r="BE135">
        <f t="shared" si="40"/>
        <v>29.573934837092729</v>
      </c>
      <c r="BF135">
        <f t="shared" si="40"/>
        <v>35.497835497835496</v>
      </c>
      <c r="BG135">
        <f t="shared" si="40"/>
        <v>35.188509874326748</v>
      </c>
      <c r="BH135">
        <f t="shared" si="40"/>
        <v>52.010723860589813</v>
      </c>
      <c r="BI135">
        <f t="shared" si="40"/>
        <v>50.659630606860162</v>
      </c>
      <c r="BJ135">
        <f t="shared" si="40"/>
        <v>35.403726708074537</v>
      </c>
      <c r="BK135">
        <f t="shared" si="40"/>
        <v>40.2919708029197</v>
      </c>
      <c r="BL135">
        <f t="shared" si="40"/>
        <v>35.714285714285708</v>
      </c>
      <c r="BM135">
        <f t="shared" si="40"/>
        <v>36.446469248291571</v>
      </c>
      <c r="BN135">
        <f t="shared" si="40"/>
        <v>30.79416531604538</v>
      </c>
      <c r="BO135">
        <f t="shared" si="40"/>
        <v>41.42011834319527</v>
      </c>
      <c r="BP135">
        <f t="shared" si="40"/>
        <v>45.6</v>
      </c>
      <c r="BQ135">
        <f t="shared" ref="BQ135:CB135" si="41">SUM(BQ129:BQ130)</f>
        <v>45.718432510885343</v>
      </c>
      <c r="BR135">
        <f t="shared" si="41"/>
        <v>38.741721854304643</v>
      </c>
      <c r="BS135">
        <f t="shared" si="41"/>
        <v>31.486146095717885</v>
      </c>
      <c r="BT135">
        <f t="shared" si="41"/>
        <v>32.438016528925623</v>
      </c>
      <c r="BU135">
        <f t="shared" si="41"/>
        <v>29.436325678496871</v>
      </c>
      <c r="BV135">
        <f t="shared" si="41"/>
        <v>40.456431535269708</v>
      </c>
      <c r="BW135">
        <f t="shared" si="41"/>
        <v>51.688311688311678</v>
      </c>
      <c r="BX135">
        <f t="shared" si="41"/>
        <v>57.174887892376681</v>
      </c>
      <c r="BY135">
        <f t="shared" si="41"/>
        <v>46.855983772819471</v>
      </c>
      <c r="BZ135">
        <f t="shared" si="41"/>
        <v>44.827586206896555</v>
      </c>
      <c r="CA135">
        <f t="shared" si="41"/>
        <v>49.494949494949495</v>
      </c>
      <c r="CB135">
        <f t="shared" si="41"/>
        <v>51.226993865030671</v>
      </c>
    </row>
    <row r="155" spans="51:51" x14ac:dyDescent="0.3">
      <c r="AY155" t="s">
        <v>201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 Data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Woodhouse</dc:creator>
  <cp:lastModifiedBy>daq</cp:lastModifiedBy>
  <dcterms:created xsi:type="dcterms:W3CDTF">2019-05-08T16:53:31Z</dcterms:created>
  <dcterms:modified xsi:type="dcterms:W3CDTF">2022-12-15T10:09:52Z</dcterms:modified>
</cp:coreProperties>
</file>