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C:\Users\suhenkel\Desktop\"/>
    </mc:Choice>
  </mc:AlternateContent>
  <xr:revisionPtr revIDLastSave="0" documentId="13_ncr:1_{334B6C0A-D94A-409D-8C3A-4EBA637AD522}" xr6:coauthVersionLast="47" xr6:coauthVersionMax="47" xr10:uidLastSave="{00000000-0000-0000-0000-000000000000}"/>
  <bookViews>
    <workbookView xWindow="-80" yWindow="-80" windowWidth="19360" windowHeight="10240" xr2:uid="{00000000-000D-0000-FFFF-FFFF00000000}"/>
  </bookViews>
  <sheets>
    <sheet name="Metadata" sheetId="6" r:id="rId1"/>
    <sheet name="pore water" sheetId="1" r:id="rId2"/>
    <sheet name="pore water isotopes" sheetId="3" r:id="rId3"/>
    <sheet name="solid phase" sheetId="2" r:id="rId4"/>
    <sheet name="solid Fe isotopes" sheetId="5" r:id="rId5"/>
  </sheets>
  <definedNames>
    <definedName name="_Hlk165621450" localSheetId="0">Metadata!$B$18</definedName>
    <definedName name="_Hlk165621552" localSheetId="0">Metadata!$B$22</definedName>
    <definedName name="HE443_010_2___3_Henkel" localSheetId="3">'solid phase'!$D$2:$F$31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6" i="5" l="1"/>
  <c r="C7" i="5"/>
  <c r="C8" i="5"/>
  <c r="C9" i="5"/>
  <c r="C10" i="5"/>
  <c r="C11" i="5"/>
  <c r="C12" i="5"/>
  <c r="C13" i="5"/>
  <c r="C14" i="5"/>
  <c r="C15" i="5"/>
  <c r="C16" i="5"/>
  <c r="C17" i="5"/>
  <c r="C18" i="5"/>
  <c r="C19" i="5"/>
  <c r="C20" i="5"/>
  <c r="C21" i="5"/>
  <c r="C22" i="5"/>
  <c r="C5" i="5"/>
  <c r="G47" i="2" l="1"/>
  <c r="G46" i="2"/>
  <c r="G45" i="2"/>
  <c r="G44" i="2"/>
  <c r="G43" i="2"/>
  <c r="G42" i="2"/>
  <c r="G41" i="2"/>
  <c r="G40" i="2"/>
  <c r="G39" i="2"/>
  <c r="G38" i="2"/>
  <c r="G37" i="2"/>
  <c r="G36" i="2"/>
  <c r="G35" i="2"/>
  <c r="G34" i="2"/>
  <c r="G33" i="2"/>
  <c r="G32" i="2"/>
  <c r="G31" i="2"/>
  <c r="G30" i="2"/>
  <c r="G29" i="2"/>
  <c r="G28" i="2"/>
  <c r="G27" i="2"/>
  <c r="G26" i="2"/>
  <c r="G25" i="2"/>
  <c r="G24" i="2"/>
  <c r="G21" i="2"/>
  <c r="G20" i="2"/>
  <c r="G18" i="2"/>
  <c r="G16" i="2"/>
  <c r="G14" i="2"/>
  <c r="G12" i="2"/>
  <c r="G10" i="2"/>
  <c r="G8" i="2"/>
  <c r="G6" i="2"/>
  <c r="G5" i="2"/>
  <c r="G4" i="2"/>
  <c r="C47" i="2" l="1"/>
  <c r="C46" i="2"/>
  <c r="C45" i="2"/>
  <c r="C44" i="2"/>
  <c r="C43" i="2"/>
  <c r="C42" i="2"/>
  <c r="C41" i="2"/>
  <c r="C40" i="2"/>
  <c r="C39" i="2"/>
  <c r="C38" i="2"/>
  <c r="C37" i="2"/>
  <c r="C36" i="2"/>
  <c r="C35" i="2"/>
  <c r="C34" i="2"/>
  <c r="C33" i="2"/>
  <c r="C32" i="2"/>
  <c r="C31" i="2"/>
  <c r="C30" i="2"/>
  <c r="C29" i="2"/>
  <c r="C28" i="2"/>
  <c r="C27" i="2"/>
  <c r="C26" i="2"/>
  <c r="C25" i="2"/>
  <c r="C24" i="2"/>
  <c r="C48" i="1" l="1"/>
  <c r="C49" i="1"/>
  <c r="C50" i="1"/>
  <c r="C51" i="1"/>
  <c r="C27" i="1" l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24" i="1"/>
  <c r="C25" i="1"/>
  <c r="C26" i="1"/>
  <c r="C23" i="1"/>
  <c r="C3" i="1" l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" i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name="HE443-010-2, -3 Henkel" type="6" refreshedVersion="5" background="1" saveData="1">
    <textPr codePage="850" sourceFile="D:\Daten\AWI ab 2015\HE443\HE443-010-2, -3 Henkel.txt">
      <textFields count="5"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<sst xmlns="http://schemas.openxmlformats.org/spreadsheetml/2006/main" count="289" uniqueCount="119">
  <si>
    <t>MUC</t>
  </si>
  <si>
    <t>core depth (cm)</t>
  </si>
  <si>
    <t>actual depth (cm)</t>
  </si>
  <si>
    <t>Sulfate (mM)</t>
  </si>
  <si>
    <t>Fe dissolved (µM)</t>
  </si>
  <si>
    <t>DIC (mM)</t>
  </si>
  <si>
    <t>CH4 (mM)</t>
  </si>
  <si>
    <t>PO4 (µM)</t>
  </si>
  <si>
    <t>Mn (µM)</t>
  </si>
  <si>
    <t>CH4 (mM) end of segments</t>
  </si>
  <si>
    <t>g/kg</t>
  </si>
  <si>
    <t>wt%</t>
  </si>
  <si>
    <t>FeS2 (wt%)</t>
  </si>
  <si>
    <t>AVS (wt%)</t>
  </si>
  <si>
    <t>Acetate-Fe (mg/g)</t>
  </si>
  <si>
    <t>Hydrox-Fe (mg/g)</t>
  </si>
  <si>
    <t>Dithionite-Fe (mg/g)</t>
  </si>
  <si>
    <t>Oxalate-Fe (mg/g)</t>
  </si>
  <si>
    <t>reactive Fe (mg/g)</t>
  </si>
  <si>
    <t>MgCl2</t>
  </si>
  <si>
    <t>Acetat</t>
  </si>
  <si>
    <t>Endwert</t>
  </si>
  <si>
    <t>STD</t>
  </si>
  <si>
    <t>Delta 56/54Fe</t>
  </si>
  <si>
    <t>external</t>
  </si>
  <si>
    <t>Delta 57/54Fe</t>
  </si>
  <si>
    <t>HE443/010-3</t>
  </si>
  <si>
    <t>P [µM]</t>
  </si>
  <si>
    <t>NH4 [mM]</t>
  </si>
  <si>
    <t>2SD</t>
  </si>
  <si>
    <t>Mg [mM]</t>
  </si>
  <si>
    <t>AVS-Fe (mg/g)</t>
  </si>
  <si>
    <t>FeS2-Fe (mg/g)</t>
  </si>
  <si>
    <t>pH</t>
  </si>
  <si>
    <t>GC</t>
  </si>
  <si>
    <t>± (2sd)</t>
  </si>
  <si>
    <t>Actual Depth (cm)</t>
  </si>
  <si>
    <t>Core depth (cm)</t>
  </si>
  <si>
    <t>Core</t>
  </si>
  <si>
    <t>Hydroxylamine-HCl</t>
  </si>
  <si>
    <t>Dithionite</t>
  </si>
  <si>
    <t>Oxalate</t>
  </si>
  <si>
    <t>n</t>
  </si>
  <si>
    <t>n: number of analyses (same sample)</t>
  </si>
  <si>
    <t>TOC</t>
  </si>
  <si>
    <t>TN</t>
  </si>
  <si>
    <t>TC</t>
  </si>
  <si>
    <t>TIC</t>
  </si>
  <si>
    <t>Al</t>
  </si>
  <si>
    <t>Ba</t>
  </si>
  <si>
    <t>Ca</t>
  </si>
  <si>
    <t>Fe</t>
  </si>
  <si>
    <t>K</t>
  </si>
  <si>
    <t>Mg</t>
  </si>
  <si>
    <t>Mn</t>
  </si>
  <si>
    <t>P</t>
  </si>
  <si>
    <t>S</t>
  </si>
  <si>
    <t>Sr</t>
  </si>
  <si>
    <t>Ti</t>
  </si>
  <si>
    <t>Ca [mM]</t>
  </si>
  <si>
    <t>Henkel et al. (2016)</t>
  </si>
  <si>
    <t>Already in PANGAEA, but with core depth, not sediment depths!</t>
  </si>
  <si>
    <r>
      <t xml:space="preserve">Latitude: </t>
    </r>
    <r>
      <rPr>
        <sz val="11"/>
        <color theme="1"/>
        <rFont val="Calibri"/>
        <family val="2"/>
        <scheme val="minor"/>
      </rPr>
      <t>54.086500</t>
    </r>
    <r>
      <rPr>
        <i/>
        <sz val="11"/>
        <color theme="1"/>
        <rFont val="Calibri"/>
        <family val="2"/>
        <scheme val="minor"/>
      </rPr>
      <t xml:space="preserve"> * Longitude: </t>
    </r>
    <r>
      <rPr>
        <sz val="11"/>
        <color theme="1"/>
        <rFont val="Calibri"/>
        <family val="2"/>
        <scheme val="minor"/>
      </rPr>
      <t>7.970170</t>
    </r>
  </si>
  <si>
    <r>
      <t xml:space="preserve">Latitude: </t>
    </r>
    <r>
      <rPr>
        <sz val="11"/>
        <color theme="1"/>
        <rFont val="Calibri"/>
        <family val="2"/>
        <scheme val="minor"/>
      </rPr>
      <t>54.08567</t>
    </r>
    <r>
      <rPr>
        <i/>
        <sz val="11"/>
        <color theme="1"/>
        <rFont val="Calibri"/>
        <family val="2"/>
        <scheme val="minor"/>
      </rPr>
      <t xml:space="preserve"> * Longitude: </t>
    </r>
    <r>
      <rPr>
        <sz val="11"/>
        <color theme="1"/>
        <rFont val="Calibri"/>
        <family val="2"/>
        <scheme val="minor"/>
      </rPr>
      <t>7.969167</t>
    </r>
  </si>
  <si>
    <t>Is already in PANGAEA! https://doi.pangaea.de/10.1594/PANGAEA.893766</t>
  </si>
  <si>
    <t xml:space="preserve">Date/Time: </t>
  </si>
  <si>
    <t>Depth:</t>
  </si>
  <si>
    <t>30 m</t>
  </si>
  <si>
    <t>Sulfide [µM]</t>
  </si>
  <si>
    <t>Sulfide</t>
  </si>
  <si>
    <t>Sulfate</t>
  </si>
  <si>
    <t xml:space="preserve">Pore-water analyses: </t>
  </si>
  <si>
    <t>Ion chromatography (Metrohm Compact IC 761 )</t>
  </si>
  <si>
    <t>dissolved Fe</t>
  </si>
  <si>
    <t>Cline 1969</t>
  </si>
  <si>
    <t>DIC</t>
  </si>
  <si>
    <t>CH4</t>
  </si>
  <si>
    <t>PO4</t>
  </si>
  <si>
    <t>Mn, Ca, Mg, P</t>
  </si>
  <si>
    <t>Solid-phase analyses:</t>
  </si>
  <si>
    <t>acetate-leachable Fe</t>
  </si>
  <si>
    <t>hydroxylamine-HCl-leachable Fe</t>
  </si>
  <si>
    <t>dithionithe-leachable Fe</t>
  </si>
  <si>
    <t>oxalate-leachable Fe</t>
  </si>
  <si>
    <t>bulk elemental composition</t>
  </si>
  <si>
    <t>GC (gravity core)</t>
  </si>
  <si>
    <t>MUC (multicorer core)</t>
  </si>
  <si>
    <t>Dissolution of dry sediment in a mixture of 65% HNO3 (3 ml), 30% HCl (2 ml), and 40% suprapur® HF (0.5 ml) in a CEM Mars Xpress microwave system. Elemental contents determined by ICP-OES (Inductively coupled plasma – optical emission spectroscopy; Iris Intrepid II).</t>
  </si>
  <si>
    <t>CRS (chromium reducible sulfide)</t>
  </si>
  <si>
    <t>AVS (acid volatile sulfide)</t>
  </si>
  <si>
    <t>Gas chromatography (Thermo Finnigan TRACE GC with FID)</t>
  </si>
  <si>
    <t>Measured using inductively coupled plasma-optical emission spectrometry (Iris Intrepid II ICP-OES)</t>
  </si>
  <si>
    <t>Measured directly using a SEAL nutrient analyzer (based on Hall and Aller, 1992)</t>
  </si>
  <si>
    <t>Spectrophotometrically measured using methylene blue method (Cline, 1969)</t>
  </si>
  <si>
    <t>δ56Fe analysis of sequentially extracted Fe pools</t>
  </si>
  <si>
    <t>References</t>
  </si>
  <si>
    <t>30.4.2015</t>
  </si>
  <si>
    <t>CNS (Elementar Vario EL III) analyzer</t>
  </si>
  <si>
    <t>Carbon–sulfur analyzer (CS-2000, ELTRA) after removal of inorganic carbon with HCl</t>
  </si>
  <si>
    <t>δ56Fe of dissolved Fe</t>
  </si>
  <si>
    <t>QuAATro SEAL nutrient analyzer</t>
  </si>
  <si>
    <t>pH electrode and a WTW pH meter</t>
  </si>
  <si>
    <t>Henkel et al. (2018)</t>
  </si>
  <si>
    <t>Schoenberg and von Blanckenburg (2005)</t>
  </si>
  <si>
    <r>
      <t>Hot extraction using and a chromous chloride solution and trapping of extracted S as Ag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S.</t>
    </r>
  </si>
  <si>
    <r>
      <t>Hot extraction using 6 M HCl and trapping of extracted S as Ag</t>
    </r>
    <r>
      <rPr>
        <vertAlign val="subscript"/>
        <sz val="11"/>
        <color theme="1"/>
        <rFont val="Calibri"/>
        <family val="2"/>
      </rPr>
      <t>2</t>
    </r>
    <r>
      <rPr>
        <sz val="11"/>
        <color theme="1"/>
        <rFont val="Calibri"/>
        <family val="2"/>
      </rPr>
      <t>S.</t>
    </r>
  </si>
  <si>
    <t>Sequential Fe extraction after Poulton and Canfield (2005) and Henkel et al. (2016). Fe aca (1 M Na-acetate, 24 h, pH 4.5); Fe hyam (1 M hydroxylamine-HCl in 25% v/v acetic acid, 48 h); Fe di-ct (Na-dithionite (50 g L-1)/0.02 M Na-citrate, 2 h, pH 4.8); Fe oxa (0.2 M ammonium oxalate/0.17 M oxalic acid, 6 h). Iron contents determined by ICP-OES (Inductively coupled plasma – optical emission spectroscopy; Iris Intrepid II ICP-OES)</t>
  </si>
  <si>
    <t xml:space="preserve">Sample processing at University of Cologne: Fe was first pre-concentrated and extracted from the salt matrix using the NTA Superflow resin after Henkel et al. (2016, 2018). Purified by anion exchange chromatography using Dowex 1X8 200-400 resin. Analyses performed using a ThermoFinnigan Neptune multicollector-ICP-MS equipped with an Aridus desolvating nebulizer system at the Steinmann Institute in Bonn. Standard-sample bracketing method with IRMM-014 (e.g., Schoenberg and von Blanckenburg, 2005). </t>
  </si>
  <si>
    <t>Processing after Henkel et al. (2016). Column separation after Schoenberg and von Blanckenburg (2005). Isotope analysis on a ThermoScientific Neptune plus Multicollector-ICP-MS (standard-sample bracketing method with IRMM-014), Isotope Geochemistry Group at MARUM-Centre for Marine Environmental Sciences, University of Bremen.</t>
  </si>
  <si>
    <t>Poulton andCanfield (2005)</t>
  </si>
  <si>
    <t>10.1016/j.chemgeo.2015.12.003</t>
  </si>
  <si>
    <t>10.1016/j.chemgeo.2004.09.003</t>
  </si>
  <si>
    <t>10.1016/j.gca.2018.06.042</t>
  </si>
  <si>
    <t>10.1016/j.ijms.2004.11.025</t>
  </si>
  <si>
    <t>10.4319/lo.1969.14.3.0454</t>
  </si>
  <si>
    <t>δ56/54Fe [‰]</t>
  </si>
  <si>
    <t>δ57/54Fe  [‰]</t>
  </si>
  <si>
    <t>Comment</t>
  </si>
  <si>
    <t>duplicate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</si>
</sst>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"/>
  </numFmts>
  <fonts count="15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0" tint="-0.34998626667073579"/>
      <name val="Calibri"/>
      <family val="2"/>
      <scheme val="minor"/>
    </font>
    <font>
      <sz val="11"/>
      <color theme="0" tint="-0.34998626667073579"/>
      <name val="Calibri"/>
      <family val="2"/>
      <scheme val="minor"/>
    </font>
    <font>
      <b/>
      <sz val="14"/>
      <color theme="3"/>
      <name val="Calibri"/>
      <family val="2"/>
      <scheme val="minor"/>
    </font>
    <font>
      <sz val="11"/>
      <color theme="0" tint="-0.499984740745262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vertAlign val="subscript"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vertAlign val="subscript"/>
      <sz val="11"/>
      <color theme="1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5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92">
    <xf numFmtId="0" fontId="0" fillId="0" borderId="0" xfId="0"/>
    <xf numFmtId="1" fontId="1" fillId="0" borderId="0" xfId="0" applyNumberFormat="1" applyFont="1"/>
    <xf numFmtId="2" fontId="0" fillId="0" borderId="0" xfId="0" applyNumberFormat="1"/>
    <xf numFmtId="165" fontId="0" fillId="0" borderId="0" xfId="0" applyNumberFormat="1"/>
    <xf numFmtId="1" fontId="0" fillId="0" borderId="0" xfId="0" applyNumberFormat="1"/>
    <xf numFmtId="0" fontId="0" fillId="0" borderId="0" xfId="0" applyBorder="1"/>
    <xf numFmtId="0" fontId="2" fillId="0" borderId="0" xfId="0" applyFont="1"/>
    <xf numFmtId="1" fontId="1" fillId="0" borderId="0" xfId="0" applyNumberFormat="1" applyFont="1" applyBorder="1"/>
    <xf numFmtId="1" fontId="0" fillId="0" borderId="0" xfId="0" applyNumberFormat="1" applyBorder="1"/>
    <xf numFmtId="0" fontId="0" fillId="0" borderId="0" xfId="0" applyFill="1"/>
    <xf numFmtId="0" fontId="0" fillId="0" borderId="2" xfId="0" applyFill="1" applyBorder="1"/>
    <xf numFmtId="0" fontId="0" fillId="0" borderId="3" xfId="0" applyFill="1" applyBorder="1"/>
    <xf numFmtId="0" fontId="3" fillId="3" borderId="1" xfId="0" applyFont="1" applyFill="1" applyBorder="1" applyAlignment="1"/>
    <xf numFmtId="0" fontId="3" fillId="4" borderId="1" xfId="0" applyFont="1" applyFill="1" applyBorder="1" applyAlignment="1"/>
    <xf numFmtId="0" fontId="3" fillId="3" borderId="1" xfId="0" applyFont="1" applyFill="1" applyBorder="1"/>
    <xf numFmtId="0" fontId="4" fillId="0" borderId="0" xfId="0" applyFont="1" applyFill="1"/>
    <xf numFmtId="164" fontId="5" fillId="0" borderId="0" xfId="0" applyNumberFormat="1" applyFont="1" applyFill="1" applyBorder="1"/>
    <xf numFmtId="0" fontId="5" fillId="0" borderId="0" xfId="0" applyFont="1" applyFill="1" applyBorder="1"/>
    <xf numFmtId="0" fontId="5" fillId="0" borderId="2" xfId="0" applyFont="1" applyFill="1" applyBorder="1"/>
    <xf numFmtId="0" fontId="6" fillId="0" borderId="2" xfId="0" applyFont="1" applyFill="1" applyBorder="1"/>
    <xf numFmtId="2" fontId="5" fillId="0" borderId="0" xfId="0" applyNumberFormat="1" applyFont="1" applyFill="1" applyBorder="1"/>
    <xf numFmtId="2" fontId="5" fillId="0" borderId="2" xfId="0" applyNumberFormat="1" applyFont="1" applyFill="1" applyBorder="1"/>
    <xf numFmtId="164" fontId="3" fillId="0" borderId="0" xfId="0" applyNumberFormat="1" applyFont="1" applyFill="1" applyBorder="1"/>
    <xf numFmtId="0" fontId="3" fillId="0" borderId="0" xfId="0" applyFont="1" applyFill="1" applyBorder="1"/>
    <xf numFmtId="0" fontId="3" fillId="0" borderId="2" xfId="0" applyFont="1" applyFill="1" applyBorder="1"/>
    <xf numFmtId="2" fontId="0" fillId="0" borderId="2" xfId="0" applyNumberFormat="1" applyFill="1" applyBorder="1"/>
    <xf numFmtId="2" fontId="0" fillId="0" borderId="0" xfId="0" applyNumberFormat="1" applyFill="1"/>
    <xf numFmtId="2" fontId="0" fillId="0" borderId="0" xfId="0" applyNumberFormat="1" applyFill="1" applyBorder="1"/>
    <xf numFmtId="0" fontId="6" fillId="0" borderId="0" xfId="0" applyFont="1" applyFill="1"/>
    <xf numFmtId="0" fontId="6" fillId="0" borderId="3" xfId="0" applyFont="1" applyFill="1" applyBorder="1"/>
    <xf numFmtId="2" fontId="6" fillId="0" borderId="0" xfId="0" applyNumberFormat="1" applyFont="1" applyFill="1"/>
    <xf numFmtId="2" fontId="6" fillId="0" borderId="2" xfId="0" applyNumberFormat="1" applyFont="1" applyFill="1" applyBorder="1"/>
    <xf numFmtId="0" fontId="6" fillId="0" borderId="0" xfId="0" applyFont="1" applyFill="1" applyBorder="1"/>
    <xf numFmtId="2" fontId="3" fillId="0" borderId="0" xfId="0" applyNumberFormat="1" applyFont="1" applyFill="1" applyBorder="1"/>
    <xf numFmtId="2" fontId="3" fillId="0" borderId="2" xfId="0" applyNumberFormat="1" applyFont="1" applyFill="1" applyBorder="1"/>
    <xf numFmtId="0" fontId="0" fillId="0" borderId="0" xfId="0" applyFill="1" applyBorder="1"/>
    <xf numFmtId="0" fontId="0" fillId="0" borderId="2" xfId="0" applyBorder="1"/>
    <xf numFmtId="0" fontId="7" fillId="0" borderId="0" xfId="0" applyFont="1"/>
    <xf numFmtId="2" fontId="7" fillId="0" borderId="0" xfId="0" applyNumberFormat="1" applyFont="1"/>
    <xf numFmtId="0" fontId="8" fillId="0" borderId="0" xfId="0" applyFont="1"/>
    <xf numFmtId="0" fontId="0" fillId="0" borderId="0" xfId="0" applyAlignment="1">
      <alignment horizontal="center"/>
    </xf>
    <xf numFmtId="165" fontId="0" fillId="0" borderId="0" xfId="0" applyNumberFormat="1" applyFill="1"/>
    <xf numFmtId="2" fontId="2" fillId="0" borderId="0" xfId="0" applyNumberFormat="1" applyFont="1" applyFill="1"/>
    <xf numFmtId="2" fontId="0" fillId="0" borderId="0" xfId="0" applyNumberFormat="1" applyFont="1" applyFill="1"/>
    <xf numFmtId="2" fontId="0" fillId="0" borderId="0" xfId="0" applyNumberFormat="1" applyBorder="1"/>
    <xf numFmtId="165" fontId="0" fillId="0" borderId="0" xfId="0" applyNumberFormat="1" applyBorder="1"/>
    <xf numFmtId="2" fontId="6" fillId="0" borderId="0" xfId="0" applyNumberFormat="1" applyFont="1" applyFill="1" applyBorder="1"/>
    <xf numFmtId="0" fontId="2" fillId="0" borderId="1" xfId="0" applyFont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2" fontId="4" fillId="0" borderId="1" xfId="0" applyNumberFormat="1" applyFont="1" applyFill="1" applyBorder="1"/>
    <xf numFmtId="2" fontId="0" fillId="0" borderId="1" xfId="0" applyNumberFormat="1" applyFill="1" applyBorder="1"/>
    <xf numFmtId="0" fontId="6" fillId="0" borderId="1" xfId="0" applyFont="1" applyFill="1" applyBorder="1"/>
    <xf numFmtId="0" fontId="0" fillId="0" borderId="1" xfId="0" applyFill="1" applyBorder="1"/>
    <xf numFmtId="0" fontId="4" fillId="0" borderId="1" xfId="0" applyFont="1" applyFill="1" applyBorder="1"/>
    <xf numFmtId="0" fontId="2" fillId="0" borderId="1" xfId="0" applyFont="1" applyFill="1" applyBorder="1"/>
    <xf numFmtId="164" fontId="5" fillId="0" borderId="1" xfId="0" applyNumberFormat="1" applyFont="1" applyFill="1" applyBorder="1"/>
    <xf numFmtId="0" fontId="5" fillId="0" borderId="1" xfId="0" applyFont="1" applyFill="1" applyBorder="1"/>
    <xf numFmtId="2" fontId="5" fillId="0" borderId="1" xfId="0" applyNumberFormat="1" applyFont="1" applyFill="1" applyBorder="1"/>
    <xf numFmtId="164" fontId="3" fillId="0" borderId="1" xfId="0" applyNumberFormat="1" applyFont="1" applyFill="1" applyBorder="1"/>
    <xf numFmtId="0" fontId="3" fillId="0" borderId="1" xfId="0" applyFont="1" applyFill="1" applyBorder="1"/>
    <xf numFmtId="1" fontId="4" fillId="0" borderId="1" xfId="0" applyNumberFormat="1" applyFont="1" applyFill="1" applyBorder="1" applyAlignment="1">
      <alignment horizontal="center"/>
    </xf>
    <xf numFmtId="1" fontId="0" fillId="0" borderId="1" xfId="0" applyNumberFormat="1" applyFill="1" applyBorder="1" applyAlignment="1">
      <alignment horizontal="center"/>
    </xf>
    <xf numFmtId="0" fontId="3" fillId="4" borderId="1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2" fontId="0" fillId="0" borderId="1" xfId="0" applyNumberFormat="1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2" fontId="4" fillId="0" borderId="1" xfId="0" applyNumberFormat="1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6" fillId="0" borderId="0" xfId="0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4" fillId="0" borderId="1" xfId="0" applyFont="1" applyFill="1" applyBorder="1" applyAlignment="1">
      <alignment horizontal="center"/>
    </xf>
    <xf numFmtId="2" fontId="0" fillId="0" borderId="0" xfId="0" applyNumberFormat="1" applyFill="1" applyBorder="1" applyAlignment="1">
      <alignment horizontal="center"/>
    </xf>
    <xf numFmtId="165" fontId="0" fillId="0" borderId="0" xfId="0" applyNumberFormat="1" applyFont="1"/>
    <xf numFmtId="165" fontId="0" fillId="0" borderId="0" xfId="0" applyNumberFormat="1" applyFill="1" applyBorder="1"/>
    <xf numFmtId="2" fontId="0" fillId="5" borderId="0" xfId="0" applyNumberFormat="1" applyFill="1" applyBorder="1"/>
    <xf numFmtId="2" fontId="0" fillId="5" borderId="0" xfId="0" applyNumberFormat="1" applyFill="1"/>
    <xf numFmtId="165" fontId="0" fillId="5" borderId="0" xfId="0" applyNumberFormat="1" applyFill="1" applyBorder="1"/>
    <xf numFmtId="165" fontId="0" fillId="5" borderId="0" xfId="0" applyNumberFormat="1" applyFill="1"/>
    <xf numFmtId="0" fontId="0" fillId="5" borderId="0" xfId="0" applyFill="1"/>
    <xf numFmtId="0" fontId="10" fillId="0" borderId="0" xfId="0" applyFont="1"/>
    <xf numFmtId="0" fontId="11" fillId="0" borderId="0" xfId="0" applyFont="1"/>
    <xf numFmtId="0" fontId="9" fillId="0" borderId="0" xfId="0" applyFont="1"/>
    <xf numFmtId="21" fontId="0" fillId="0" borderId="0" xfId="0" applyNumberFormat="1"/>
    <xf numFmtId="0" fontId="2" fillId="0" borderId="0" xfId="0" applyFont="1" applyFill="1"/>
    <xf numFmtId="14" fontId="0" fillId="0" borderId="0" xfId="0" applyNumberFormat="1" applyAlignment="1">
      <alignment horizontal="left"/>
    </xf>
    <xf numFmtId="0" fontId="0" fillId="0" borderId="0" xfId="0" applyFont="1"/>
    <xf numFmtId="0" fontId="13" fillId="0" borderId="0" xfId="0" applyFont="1"/>
    <xf numFmtId="0" fontId="4" fillId="0" borderId="0" xfId="0" applyFont="1"/>
    <xf numFmtId="165" fontId="0" fillId="5" borderId="0" xfId="0" applyNumberFormat="1" applyFont="1" applyFill="1"/>
    <xf numFmtId="0" fontId="0" fillId="0" borderId="0" xfId="0" applyAlignment="1">
      <alignment horizontal="left" vertical="center" wrapText="1"/>
    </xf>
    <xf numFmtId="0" fontId="2" fillId="2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connections" Target="connection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HE443-010-2, -3 Henkel" connectionId="1" xr16:uid="{00000000-0016-0000-0200-000000000000}" autoFormatId="16" applyNumberFormats="0" applyBorderFormats="0" applyFontFormats="0" applyPatternFormats="0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doi.org/10.1016/j.gca.2018.06.042" TargetMode="External"/><Relationship Id="rId1" Type="http://schemas.openxmlformats.org/officeDocument/2006/relationships/hyperlink" Target="https://doi.org/10.1016/j.chemgeo.2004.09.003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9E6001-6054-45BC-9965-3D1AC73EA1DE}">
  <dimension ref="A1:X44"/>
  <sheetViews>
    <sheetView tabSelected="1" workbookViewId="0">
      <selection activeCell="A44" sqref="A44:A45"/>
    </sheetView>
  </sheetViews>
  <sheetFormatPr baseColWidth="10" defaultColWidth="8.7265625" defaultRowHeight="14.5" x14ac:dyDescent="0.35"/>
  <cols>
    <col min="1" max="1" width="51" customWidth="1"/>
    <col min="4" max="4" width="13.26953125" customWidth="1"/>
    <col min="6" max="7" width="9.453125" bestFit="1" customWidth="1"/>
  </cols>
  <sheetData>
    <row r="1" spans="1:7" x14ac:dyDescent="0.35">
      <c r="A1" t="s">
        <v>85</v>
      </c>
      <c r="B1" s="79" t="s">
        <v>62</v>
      </c>
      <c r="G1" s="80"/>
    </row>
    <row r="2" spans="1:7" x14ac:dyDescent="0.35">
      <c r="B2" s="81" t="s">
        <v>64</v>
      </c>
    </row>
    <row r="4" spans="1:7" x14ac:dyDescent="0.35">
      <c r="A4" t="s">
        <v>86</v>
      </c>
      <c r="B4" s="79" t="s">
        <v>63</v>
      </c>
    </row>
    <row r="5" spans="1:7" x14ac:dyDescent="0.35">
      <c r="B5" s="79" t="s">
        <v>65</v>
      </c>
      <c r="D5" s="84" t="s">
        <v>96</v>
      </c>
      <c r="E5" s="82">
        <v>0.4117939814814815</v>
      </c>
    </row>
    <row r="6" spans="1:7" x14ac:dyDescent="0.35">
      <c r="B6" s="79" t="s">
        <v>66</v>
      </c>
      <c r="D6" t="s">
        <v>67</v>
      </c>
    </row>
    <row r="7" spans="1:7" x14ac:dyDescent="0.35">
      <c r="D7" s="79"/>
    </row>
    <row r="8" spans="1:7" x14ac:dyDescent="0.35">
      <c r="D8" s="79"/>
    </row>
    <row r="9" spans="1:7" x14ac:dyDescent="0.35">
      <c r="D9" s="79"/>
    </row>
    <row r="10" spans="1:7" x14ac:dyDescent="0.35">
      <c r="A10" s="83" t="s">
        <v>71</v>
      </c>
    </row>
    <row r="11" spans="1:7" x14ac:dyDescent="0.35">
      <c r="A11" t="s">
        <v>70</v>
      </c>
      <c r="B11" t="s">
        <v>72</v>
      </c>
    </row>
    <row r="12" spans="1:7" x14ac:dyDescent="0.35">
      <c r="A12" t="s">
        <v>69</v>
      </c>
      <c r="B12" t="s">
        <v>93</v>
      </c>
    </row>
    <row r="13" spans="1:7" x14ac:dyDescent="0.35">
      <c r="A13" t="s">
        <v>73</v>
      </c>
      <c r="B13" t="s">
        <v>91</v>
      </c>
    </row>
    <row r="14" spans="1:7" x14ac:dyDescent="0.35">
      <c r="A14" t="s">
        <v>75</v>
      </c>
      <c r="B14" t="s">
        <v>92</v>
      </c>
    </row>
    <row r="15" spans="1:7" x14ac:dyDescent="0.35">
      <c r="A15" t="s">
        <v>78</v>
      </c>
      <c r="B15" t="s">
        <v>91</v>
      </c>
    </row>
    <row r="16" spans="1:7" x14ac:dyDescent="0.35">
      <c r="A16" t="s">
        <v>76</v>
      </c>
      <c r="B16" t="s">
        <v>90</v>
      </c>
    </row>
    <row r="17" spans="1:24" x14ac:dyDescent="0.35">
      <c r="A17" t="s">
        <v>77</v>
      </c>
      <c r="B17" t="s">
        <v>100</v>
      </c>
    </row>
    <row r="18" spans="1:24" x14ac:dyDescent="0.35">
      <c r="A18" t="s">
        <v>99</v>
      </c>
      <c r="B18" s="87" t="s">
        <v>107</v>
      </c>
    </row>
    <row r="19" spans="1:24" x14ac:dyDescent="0.35">
      <c r="A19" t="s">
        <v>33</v>
      </c>
      <c r="B19" t="s">
        <v>101</v>
      </c>
    </row>
    <row r="20" spans="1:24" x14ac:dyDescent="0.35">
      <c r="B20" s="80"/>
    </row>
    <row r="21" spans="1:24" x14ac:dyDescent="0.35">
      <c r="A21" s="6" t="s">
        <v>79</v>
      </c>
    </row>
    <row r="22" spans="1:24" ht="16.5" x14ac:dyDescent="0.45">
      <c r="A22" t="s">
        <v>89</v>
      </c>
      <c r="B22" s="86" t="s">
        <v>105</v>
      </c>
    </row>
    <row r="23" spans="1:24" ht="16.5" x14ac:dyDescent="0.45">
      <c r="A23" t="s">
        <v>88</v>
      </c>
      <c r="B23" s="85" t="s">
        <v>104</v>
      </c>
    </row>
    <row r="24" spans="1:24" ht="14.5" customHeight="1" x14ac:dyDescent="0.35">
      <c r="A24" t="s">
        <v>80</v>
      </c>
      <c r="B24" s="89" t="s">
        <v>106</v>
      </c>
      <c r="C24" s="89"/>
      <c r="D24" s="89"/>
      <c r="E24" s="89"/>
      <c r="F24" s="89"/>
      <c r="G24" s="89"/>
      <c r="H24" s="89"/>
      <c r="I24" s="89"/>
      <c r="J24" s="89"/>
      <c r="K24" s="89"/>
      <c r="L24" s="89"/>
      <c r="M24" s="89"/>
      <c r="N24" s="89"/>
      <c r="O24" s="89"/>
      <c r="P24" s="89"/>
      <c r="Q24" s="89"/>
      <c r="R24" s="89"/>
      <c r="S24" s="89"/>
      <c r="T24" s="89"/>
      <c r="U24" s="89"/>
      <c r="V24" s="89"/>
      <c r="W24" s="89"/>
      <c r="X24" s="89"/>
    </row>
    <row r="25" spans="1:24" x14ac:dyDescent="0.35">
      <c r="A25" t="s">
        <v>81</v>
      </c>
      <c r="B25" s="89"/>
      <c r="C25" s="89"/>
      <c r="D25" s="89"/>
      <c r="E25" s="89"/>
      <c r="F25" s="89"/>
      <c r="G25" s="89"/>
      <c r="H25" s="89"/>
      <c r="I25" s="89"/>
      <c r="J25" s="89"/>
      <c r="K25" s="89"/>
      <c r="L25" s="89"/>
      <c r="M25" s="89"/>
      <c r="N25" s="89"/>
      <c r="O25" s="89"/>
      <c r="P25" s="89"/>
      <c r="Q25" s="89"/>
      <c r="R25" s="89"/>
      <c r="S25" s="89"/>
      <c r="T25" s="89"/>
      <c r="U25" s="89"/>
      <c r="V25" s="89"/>
      <c r="W25" s="89"/>
      <c r="X25" s="89"/>
    </row>
    <row r="26" spans="1:24" x14ac:dyDescent="0.35">
      <c r="A26" t="s">
        <v>82</v>
      </c>
      <c r="B26" s="89"/>
      <c r="C26" s="89"/>
      <c r="D26" s="89"/>
      <c r="E26" s="89"/>
      <c r="F26" s="89"/>
      <c r="G26" s="89"/>
      <c r="H26" s="89"/>
      <c r="I26" s="89"/>
      <c r="J26" s="89"/>
      <c r="K26" s="89"/>
      <c r="L26" s="89"/>
      <c r="M26" s="89"/>
      <c r="N26" s="89"/>
      <c r="O26" s="89"/>
      <c r="P26" s="89"/>
      <c r="Q26" s="89"/>
      <c r="R26" s="89"/>
      <c r="S26" s="89"/>
      <c r="T26" s="89"/>
      <c r="U26" s="89"/>
      <c r="V26" s="89"/>
      <c r="W26" s="89"/>
      <c r="X26" s="89"/>
    </row>
    <row r="27" spans="1:24" x14ac:dyDescent="0.35">
      <c r="A27" t="s">
        <v>83</v>
      </c>
      <c r="B27" s="89"/>
      <c r="C27" s="89"/>
      <c r="D27" s="89"/>
      <c r="E27" s="89"/>
      <c r="F27" s="89"/>
      <c r="G27" s="89"/>
      <c r="H27" s="89"/>
      <c r="I27" s="89"/>
      <c r="J27" s="89"/>
      <c r="K27" s="89"/>
      <c r="L27" s="89"/>
      <c r="M27" s="89"/>
      <c r="N27" s="89"/>
      <c r="O27" s="89"/>
      <c r="P27" s="89"/>
      <c r="Q27" s="89"/>
      <c r="R27" s="89"/>
      <c r="S27" s="89"/>
      <c r="T27" s="89"/>
      <c r="U27" s="89"/>
      <c r="V27" s="89"/>
      <c r="W27" s="89"/>
      <c r="X27" s="89"/>
    </row>
    <row r="28" spans="1:24" x14ac:dyDescent="0.35">
      <c r="A28" t="s">
        <v>84</v>
      </c>
      <c r="B28" t="s">
        <v>87</v>
      </c>
    </row>
    <row r="29" spans="1:24" x14ac:dyDescent="0.35">
      <c r="A29" t="s">
        <v>94</v>
      </c>
      <c r="B29" t="s">
        <v>108</v>
      </c>
    </row>
    <row r="30" spans="1:24" x14ac:dyDescent="0.35">
      <c r="A30" t="s">
        <v>46</v>
      </c>
      <c r="B30" t="s">
        <v>97</v>
      </c>
    </row>
    <row r="31" spans="1:24" x14ac:dyDescent="0.35">
      <c r="A31" t="s">
        <v>44</v>
      </c>
      <c r="B31" t="s">
        <v>98</v>
      </c>
    </row>
    <row r="33" spans="1:2" x14ac:dyDescent="0.35">
      <c r="A33" s="6" t="s">
        <v>95</v>
      </c>
    </row>
    <row r="34" spans="1:2" x14ac:dyDescent="0.35">
      <c r="A34" t="s">
        <v>109</v>
      </c>
      <c r="B34" t="s">
        <v>111</v>
      </c>
    </row>
    <row r="35" spans="1:2" x14ac:dyDescent="0.35">
      <c r="A35" t="s">
        <v>60</v>
      </c>
      <c r="B35" t="s">
        <v>110</v>
      </c>
    </row>
    <row r="36" spans="1:2" x14ac:dyDescent="0.35">
      <c r="A36" t="s">
        <v>102</v>
      </c>
      <c r="B36" t="s">
        <v>112</v>
      </c>
    </row>
    <row r="37" spans="1:2" x14ac:dyDescent="0.35">
      <c r="A37" t="s">
        <v>103</v>
      </c>
      <c r="B37" t="s">
        <v>113</v>
      </c>
    </row>
    <row r="38" spans="1:2" x14ac:dyDescent="0.35">
      <c r="A38" t="s">
        <v>74</v>
      </c>
      <c r="B38" t="s">
        <v>114</v>
      </c>
    </row>
    <row r="44" spans="1:2" x14ac:dyDescent="0.35">
      <c r="A44" s="6"/>
    </row>
  </sheetData>
  <mergeCells count="1">
    <mergeCell ref="B24:X27"/>
  </mergeCells>
  <hyperlinks>
    <hyperlink ref="B34" r:id="rId1" tooltip="Persistent link using digital object identifier" display="https://doi.org/10.1016/j.chemgeo.2004.09.003" xr:uid="{D66B289E-85C6-40E7-9C42-0EFD12499DA3}"/>
    <hyperlink ref="B36" r:id="rId2" tooltip="Persistent link using digital object identifier" display="https://doi.org/10.1016/j.gca.2018.06.042" xr:uid="{07E52E72-157F-4B75-871C-B09964550069}"/>
  </hyperlinks>
  <pageMargins left="0.7" right="0.7" top="0.75" bottom="0.75" header="0.3" footer="0.3"/>
  <pageSetup paperSize="9" orientation="portrait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54"/>
  <sheetViews>
    <sheetView zoomScale="88" zoomScaleNormal="75" workbookViewId="0">
      <selection activeCell="R1" sqref="R1:W17"/>
    </sheetView>
  </sheetViews>
  <sheetFormatPr baseColWidth="10" defaultColWidth="10.90625" defaultRowHeight="14.5" x14ac:dyDescent="0.35"/>
  <cols>
    <col min="2" max="2" width="15" bestFit="1" customWidth="1"/>
    <col min="3" max="3" width="16.54296875" bestFit="1" customWidth="1"/>
    <col min="4" max="4" width="12.54296875" bestFit="1" customWidth="1"/>
    <col min="6" max="6" width="16.81640625" bestFit="1" customWidth="1"/>
    <col min="11" max="11" width="25.1796875" bestFit="1" customWidth="1"/>
    <col min="18" max="18" width="17.7265625" customWidth="1"/>
    <col min="19" max="19" width="14.1796875" customWidth="1"/>
  </cols>
  <sheetData>
    <row r="1" spans="1:16" x14ac:dyDescent="0.35">
      <c r="B1" t="s">
        <v>1</v>
      </c>
      <c r="C1" t="s">
        <v>2</v>
      </c>
      <c r="D1" t="s">
        <v>3</v>
      </c>
      <c r="E1" t="s">
        <v>68</v>
      </c>
      <c r="F1" t="s">
        <v>4</v>
      </c>
      <c r="G1" t="s">
        <v>7</v>
      </c>
      <c r="H1" t="s">
        <v>27</v>
      </c>
      <c r="I1" t="s">
        <v>5</v>
      </c>
      <c r="J1" t="s">
        <v>6</v>
      </c>
      <c r="K1" t="s">
        <v>9</v>
      </c>
      <c r="L1" t="s">
        <v>8</v>
      </c>
      <c r="M1" t="s">
        <v>28</v>
      </c>
      <c r="N1" t="s">
        <v>59</v>
      </c>
      <c r="O1" t="s">
        <v>30</v>
      </c>
      <c r="P1" t="s">
        <v>33</v>
      </c>
    </row>
    <row r="2" spans="1:16" x14ac:dyDescent="0.35">
      <c r="A2" t="s">
        <v>0</v>
      </c>
      <c r="B2" s="1">
        <v>-1</v>
      </c>
      <c r="C2" s="4">
        <f>B2</f>
        <v>-1</v>
      </c>
      <c r="D2" s="2">
        <v>25.295444444444446</v>
      </c>
      <c r="F2" s="3">
        <v>0</v>
      </c>
      <c r="H2" s="41"/>
      <c r="I2" s="3">
        <v>2.5170000000000003</v>
      </c>
    </row>
    <row r="3" spans="1:16" x14ac:dyDescent="0.35">
      <c r="A3" t="s">
        <v>0</v>
      </c>
      <c r="B3" s="1">
        <v>1</v>
      </c>
      <c r="C3" s="4">
        <f t="shared" ref="C3:C22" si="0">B3</f>
        <v>1</v>
      </c>
      <c r="D3" s="2">
        <v>25.420444444444446</v>
      </c>
      <c r="F3" s="3">
        <v>6.7687348912167611</v>
      </c>
      <c r="G3" s="3">
        <v>9.15</v>
      </c>
      <c r="H3" s="41"/>
      <c r="I3" s="3">
        <v>3.0155000000000003</v>
      </c>
      <c r="L3" s="3">
        <v>36.295705486429576</v>
      </c>
      <c r="M3" s="2">
        <v>4.4700000000000004E-2</v>
      </c>
      <c r="N3" s="41">
        <v>9.2047443512087472</v>
      </c>
      <c r="O3" s="3">
        <v>47.400702492247447</v>
      </c>
    </row>
    <row r="4" spans="1:16" x14ac:dyDescent="0.35">
      <c r="A4" t="s">
        <v>0</v>
      </c>
      <c r="B4" s="1">
        <v>2</v>
      </c>
      <c r="C4" s="4">
        <f t="shared" si="0"/>
        <v>2</v>
      </c>
      <c r="D4" s="2">
        <v>25.278444444444446</v>
      </c>
      <c r="F4" s="3">
        <v>25.839376846629062</v>
      </c>
      <c r="G4" s="3">
        <v>10.45</v>
      </c>
      <c r="H4" s="41"/>
      <c r="I4" s="3">
        <v>2.9489999999999998</v>
      </c>
      <c r="L4" s="3">
        <v>39.19174075609844</v>
      </c>
      <c r="M4" s="2">
        <v>0.15139999999999998</v>
      </c>
      <c r="N4" s="41">
        <v>9.7417429305537127</v>
      </c>
      <c r="O4" s="3">
        <v>49.520724933643081</v>
      </c>
    </row>
    <row r="5" spans="1:16" x14ac:dyDescent="0.35">
      <c r="A5" t="s">
        <v>0</v>
      </c>
      <c r="B5" s="1">
        <v>3</v>
      </c>
      <c r="C5" s="4">
        <f t="shared" si="0"/>
        <v>3</v>
      </c>
      <c r="D5" s="2">
        <v>25.081444444444443</v>
      </c>
      <c r="F5" s="3">
        <v>66.254812427254009</v>
      </c>
      <c r="G5" s="3">
        <v>13.850000000000001</v>
      </c>
      <c r="H5" s="41"/>
      <c r="I5" s="3">
        <v>3.0680000000000001</v>
      </c>
      <c r="L5" s="3">
        <v>53.505506996430334</v>
      </c>
      <c r="M5" s="2">
        <v>0.20484999999999998</v>
      </c>
      <c r="N5" s="41">
        <v>9.2856517030076482</v>
      </c>
      <c r="O5" s="3">
        <v>47.609157715087612</v>
      </c>
    </row>
    <row r="6" spans="1:16" x14ac:dyDescent="0.35">
      <c r="A6" t="s">
        <v>0</v>
      </c>
      <c r="B6" s="1">
        <v>4</v>
      </c>
      <c r="C6" s="4">
        <f t="shared" si="0"/>
        <v>4</v>
      </c>
      <c r="D6" s="2">
        <v>24.986444444444444</v>
      </c>
      <c r="F6" s="3">
        <v>172.7818067866416</v>
      </c>
      <c r="G6" s="3">
        <v>17.349999999999998</v>
      </c>
      <c r="H6" s="41"/>
      <c r="I6" s="3">
        <v>3.12</v>
      </c>
      <c r="L6" s="3">
        <v>51.418529411903762</v>
      </c>
      <c r="M6" s="2">
        <v>0.20424999999999999</v>
      </c>
      <c r="N6" s="41">
        <v>9.4493011355130232</v>
      </c>
      <c r="O6" s="3">
        <v>48.256865537260524</v>
      </c>
    </row>
    <row r="7" spans="1:16" x14ac:dyDescent="0.35">
      <c r="A7" t="s">
        <v>0</v>
      </c>
      <c r="B7" s="1">
        <v>5</v>
      </c>
      <c r="C7" s="4">
        <f t="shared" si="0"/>
        <v>5</v>
      </c>
      <c r="D7" s="2">
        <v>24.788444444444444</v>
      </c>
      <c r="F7" s="3">
        <v>182.50514817799265</v>
      </c>
      <c r="G7" s="3">
        <v>20.25</v>
      </c>
      <c r="H7" s="41"/>
      <c r="I7" s="3">
        <v>3.0945</v>
      </c>
      <c r="L7" s="3">
        <v>48.266182424552277</v>
      </c>
      <c r="M7" s="2">
        <v>0.12175</v>
      </c>
      <c r="N7" s="41">
        <v>9.0863403812498866</v>
      </c>
      <c r="O7" s="3">
        <v>46.301109426846025</v>
      </c>
    </row>
    <row r="8" spans="1:16" x14ac:dyDescent="0.35">
      <c r="A8" t="s">
        <v>0</v>
      </c>
      <c r="B8" s="1">
        <v>6</v>
      </c>
      <c r="C8" s="4">
        <f t="shared" si="0"/>
        <v>6</v>
      </c>
      <c r="D8" s="2">
        <v>24.904444444444444</v>
      </c>
      <c r="F8" s="3">
        <v>181.75306652341303</v>
      </c>
      <c r="G8" s="3">
        <v>35.799999999999997</v>
      </c>
      <c r="H8" s="41"/>
      <c r="I8" s="3">
        <v>3.0834999999999999</v>
      </c>
      <c r="L8" s="3">
        <v>46.542532352544789</v>
      </c>
      <c r="M8" s="2">
        <v>8.8749999999999996E-2</v>
      </c>
      <c r="N8" s="41">
        <v>9.313428218946564</v>
      </c>
      <c r="O8" s="3">
        <v>47.904459197477969</v>
      </c>
    </row>
    <row r="9" spans="1:16" x14ac:dyDescent="0.35">
      <c r="A9" t="s">
        <v>0</v>
      </c>
      <c r="B9" s="1">
        <v>7</v>
      </c>
      <c r="C9" s="4">
        <f t="shared" si="0"/>
        <v>7</v>
      </c>
      <c r="D9" s="2">
        <v>24.986444444444444</v>
      </c>
      <c r="F9" s="3">
        <v>80.257856567284463</v>
      </c>
      <c r="G9" s="3">
        <v>18.05</v>
      </c>
      <c r="H9" s="41"/>
      <c r="I9" s="3">
        <v>3.3494999999999999</v>
      </c>
      <c r="L9" s="3">
        <v>40.738710009064967</v>
      </c>
      <c r="M9" s="2">
        <v>9.7599999999999992E-2</v>
      </c>
      <c r="N9" s="41">
        <v>9.4275436321734762</v>
      </c>
      <c r="O9" s="3">
        <v>47.497013534578691</v>
      </c>
    </row>
    <row r="10" spans="1:16" x14ac:dyDescent="0.35">
      <c r="A10" t="s">
        <v>0</v>
      </c>
      <c r="B10" s="1">
        <v>8</v>
      </c>
      <c r="C10" s="4">
        <f t="shared" si="0"/>
        <v>8</v>
      </c>
      <c r="D10" s="2">
        <v>24.824444444444445</v>
      </c>
      <c r="F10" s="3">
        <v>78.001611603545527</v>
      </c>
      <c r="G10" s="3">
        <v>43.5</v>
      </c>
      <c r="H10" s="41"/>
      <c r="I10" s="3">
        <v>3.5235000000000003</v>
      </c>
      <c r="L10" s="3">
        <v>32.495722450762678</v>
      </c>
      <c r="M10" s="2">
        <v>0.10685</v>
      </c>
      <c r="N10" s="41">
        <v>8.893491025832958</v>
      </c>
      <c r="O10" s="3">
        <v>45.711901986331121</v>
      </c>
    </row>
    <row r="11" spans="1:16" x14ac:dyDescent="0.35">
      <c r="A11" t="s">
        <v>0</v>
      </c>
      <c r="B11" s="1">
        <v>9</v>
      </c>
      <c r="C11" s="4">
        <f t="shared" si="0"/>
        <v>9</v>
      </c>
      <c r="D11" s="2"/>
      <c r="F11" s="3">
        <v>20.825499149431465</v>
      </c>
      <c r="G11" s="3">
        <v>22.25</v>
      </c>
      <c r="H11" s="41"/>
      <c r="I11" s="3">
        <v>3.6875</v>
      </c>
      <c r="L11" s="3"/>
      <c r="M11" s="2">
        <v>0.11409999999999999</v>
      </c>
      <c r="N11" s="41"/>
      <c r="O11" s="3"/>
    </row>
    <row r="12" spans="1:16" x14ac:dyDescent="0.35">
      <c r="A12" t="s">
        <v>0</v>
      </c>
      <c r="B12" s="1">
        <v>10</v>
      </c>
      <c r="C12" s="4">
        <f t="shared" si="0"/>
        <v>10</v>
      </c>
      <c r="D12" s="2">
        <v>24.841444444444445</v>
      </c>
      <c r="F12" s="3">
        <v>10.40379622168502</v>
      </c>
      <c r="G12" s="3">
        <v>28.700000000000003</v>
      </c>
      <c r="H12" s="41"/>
      <c r="I12" s="3">
        <v>3.8864999999999998</v>
      </c>
      <c r="L12" s="3">
        <v>23.468097174644967</v>
      </c>
      <c r="M12" s="2">
        <v>0.11345000000000001</v>
      </c>
      <c r="N12" s="41">
        <v>9.182094914915913</v>
      </c>
      <c r="O12" s="3">
        <v>47.482596837236464</v>
      </c>
    </row>
    <row r="13" spans="1:16" x14ac:dyDescent="0.35">
      <c r="A13" t="s">
        <v>0</v>
      </c>
      <c r="B13" s="1">
        <v>12</v>
      </c>
      <c r="C13" s="4">
        <f t="shared" si="0"/>
        <v>12</v>
      </c>
      <c r="D13" s="2">
        <v>24.284444444444446</v>
      </c>
      <c r="F13" s="3">
        <v>2.18461813949324</v>
      </c>
      <c r="G13" s="3">
        <v>54.65</v>
      </c>
      <c r="H13" s="41"/>
      <c r="I13" s="3">
        <v>4.1590000000000007</v>
      </c>
      <c r="L13" s="3">
        <v>25.139212681538144</v>
      </c>
      <c r="M13" s="2">
        <v>0.14795000000000003</v>
      </c>
      <c r="N13" s="41">
        <v>9.3184657321537916</v>
      </c>
      <c r="O13" s="3">
        <v>48.183023978196061</v>
      </c>
    </row>
    <row r="14" spans="1:16" x14ac:dyDescent="0.35">
      <c r="A14" t="s">
        <v>0</v>
      </c>
      <c r="B14" s="1">
        <v>14</v>
      </c>
      <c r="C14" s="4">
        <f t="shared" si="0"/>
        <v>14</v>
      </c>
      <c r="D14" s="2">
        <v>24.546444444444443</v>
      </c>
      <c r="F14" s="3">
        <v>0.96696212731668008</v>
      </c>
      <c r="G14" s="3">
        <v>54.350000000000009</v>
      </c>
      <c r="H14" s="41"/>
      <c r="I14" s="3">
        <v>4.5674999999999999</v>
      </c>
      <c r="L14" s="3">
        <v>20.256880373977307</v>
      </c>
      <c r="M14" s="2">
        <v>0.18395000000000003</v>
      </c>
      <c r="N14" s="41">
        <v>9.0709403751697799</v>
      </c>
      <c r="O14" s="3">
        <v>46.837016945998514</v>
      </c>
    </row>
    <row r="15" spans="1:16" x14ac:dyDescent="0.35">
      <c r="A15" t="s">
        <v>0</v>
      </c>
      <c r="B15" s="1">
        <v>16</v>
      </c>
      <c r="C15" s="4">
        <f t="shared" si="0"/>
        <v>16</v>
      </c>
      <c r="D15" s="2">
        <v>24.334444444444443</v>
      </c>
      <c r="E15" s="3">
        <v>8.9710251795906437</v>
      </c>
      <c r="F15" s="3">
        <v>0.12534694242993999</v>
      </c>
      <c r="G15" s="3">
        <v>83.3</v>
      </c>
      <c r="H15" s="41"/>
      <c r="I15" s="3">
        <v>5.2535000000000007</v>
      </c>
      <c r="L15" s="3">
        <v>17.982663008160078</v>
      </c>
      <c r="M15" s="2">
        <v>0.24000000000000002</v>
      </c>
      <c r="N15" s="41">
        <v>8.8776153005307101</v>
      </c>
      <c r="O15" s="3">
        <v>45.35334122341937</v>
      </c>
    </row>
    <row r="16" spans="1:16" x14ac:dyDescent="0.35">
      <c r="A16" t="s">
        <v>0</v>
      </c>
      <c r="B16" s="1">
        <v>18</v>
      </c>
      <c r="C16" s="4">
        <f t="shared" si="0"/>
        <v>18</v>
      </c>
      <c r="D16" s="2">
        <v>23.775444444444446</v>
      </c>
      <c r="E16" s="3">
        <v>9.9653506305304926</v>
      </c>
      <c r="F16" s="3">
        <v>0.12534694242994002</v>
      </c>
      <c r="G16" s="3">
        <v>83</v>
      </c>
      <c r="H16" s="41"/>
      <c r="I16" s="3">
        <v>5.74</v>
      </c>
      <c r="L16" s="3">
        <v>17.071418057035046</v>
      </c>
      <c r="M16" s="2">
        <v>0.28299999999999997</v>
      </c>
      <c r="N16" s="41">
        <v>9.2600949886851094</v>
      </c>
      <c r="O16" s="3">
        <v>47.291217588079036</v>
      </c>
    </row>
    <row r="17" spans="1:16" x14ac:dyDescent="0.35">
      <c r="A17" t="s">
        <v>0</v>
      </c>
      <c r="B17" s="1">
        <v>20</v>
      </c>
      <c r="C17" s="4">
        <f t="shared" si="0"/>
        <v>20</v>
      </c>
      <c r="D17" s="2">
        <v>22.293444444444443</v>
      </c>
      <c r="F17" s="41"/>
      <c r="G17" s="3">
        <v>105</v>
      </c>
      <c r="H17" s="41"/>
      <c r="I17" s="3">
        <v>7.0965000000000007</v>
      </c>
      <c r="L17" s="3">
        <v>10.437220139065854</v>
      </c>
      <c r="M17" s="2">
        <v>0.42569999999999997</v>
      </c>
      <c r="N17" s="41">
        <v>9.198146946787098</v>
      </c>
      <c r="O17" s="3">
        <v>47.392854693821569</v>
      </c>
    </row>
    <row r="18" spans="1:16" x14ac:dyDescent="0.35">
      <c r="A18" t="s">
        <v>0</v>
      </c>
      <c r="B18" s="1">
        <v>22</v>
      </c>
      <c r="C18" s="4">
        <f t="shared" si="0"/>
        <v>22</v>
      </c>
      <c r="D18" s="2"/>
      <c r="F18" s="41"/>
      <c r="G18" s="3"/>
      <c r="H18" s="41"/>
      <c r="I18" s="3"/>
      <c r="L18" s="3"/>
      <c r="M18" s="2"/>
      <c r="N18" s="41"/>
      <c r="O18" s="3"/>
    </row>
    <row r="19" spans="1:16" x14ac:dyDescent="0.35">
      <c r="A19" t="s">
        <v>0</v>
      </c>
      <c r="B19" s="1">
        <v>24</v>
      </c>
      <c r="C19" s="4">
        <f t="shared" si="0"/>
        <v>24</v>
      </c>
      <c r="D19" s="2">
        <v>20.318444444444445</v>
      </c>
      <c r="E19" s="3">
        <v>16.594186970129492</v>
      </c>
      <c r="F19" s="41"/>
      <c r="G19" s="3">
        <v>153.75</v>
      </c>
      <c r="H19" s="41"/>
      <c r="I19" s="3">
        <v>9.4160000000000004</v>
      </c>
      <c r="L19" s="3">
        <v>5.1506113384958621</v>
      </c>
      <c r="M19" s="2">
        <v>0.61104999999999998</v>
      </c>
      <c r="N19" s="41">
        <v>9.2724098721778212</v>
      </c>
      <c r="O19" s="3">
        <v>47.950891938754516</v>
      </c>
    </row>
    <row r="20" spans="1:16" x14ac:dyDescent="0.35">
      <c r="A20" t="s">
        <v>0</v>
      </c>
      <c r="B20" s="1">
        <v>26</v>
      </c>
      <c r="C20" s="4">
        <f t="shared" si="0"/>
        <v>26</v>
      </c>
      <c r="D20" s="2">
        <v>19.409444444444446</v>
      </c>
      <c r="E20" s="3">
        <v>25.543116028588141</v>
      </c>
      <c r="F20" s="41"/>
      <c r="G20" s="3">
        <v>132.14999999999998</v>
      </c>
      <c r="H20" s="41"/>
      <c r="I20" s="3">
        <v>10.449</v>
      </c>
      <c r="L20" s="3">
        <v>2.9585344597456467</v>
      </c>
      <c r="M20" s="2">
        <v>0.75490000000000013</v>
      </c>
      <c r="N20" s="41">
        <v>8.9659930413549702</v>
      </c>
      <c r="O20" s="3">
        <v>46.896617358910568</v>
      </c>
    </row>
    <row r="21" spans="1:16" x14ac:dyDescent="0.35">
      <c r="A21" t="s">
        <v>0</v>
      </c>
      <c r="B21" s="1">
        <v>28</v>
      </c>
      <c r="C21" s="4">
        <f t="shared" si="0"/>
        <v>28</v>
      </c>
      <c r="D21" s="2">
        <v>18.181444444444445</v>
      </c>
      <c r="E21" s="3">
        <v>48.025919280394739</v>
      </c>
      <c r="F21" s="41"/>
      <c r="G21" s="3">
        <v>180.65</v>
      </c>
      <c r="H21" s="41"/>
      <c r="I21" s="3">
        <v>11.8155</v>
      </c>
      <c r="L21" s="3">
        <v>2.2401574036524896</v>
      </c>
      <c r="M21" s="2">
        <v>0.89664999999999995</v>
      </c>
      <c r="N21" s="41">
        <v>8.7942329147628584</v>
      </c>
      <c r="O21" s="3">
        <v>45.146509348394254</v>
      </c>
    </row>
    <row r="22" spans="1:16" s="5" customFormat="1" x14ac:dyDescent="0.35">
      <c r="A22" s="5" t="s">
        <v>0</v>
      </c>
      <c r="B22" s="7">
        <v>30</v>
      </c>
      <c r="C22" s="8">
        <f t="shared" si="0"/>
        <v>30</v>
      </c>
      <c r="D22" s="44">
        <v>16.676444444444446</v>
      </c>
      <c r="E22" s="45">
        <v>60.510227719972853</v>
      </c>
      <c r="F22" s="73"/>
      <c r="G22" s="45">
        <v>186.54999999999998</v>
      </c>
      <c r="H22" s="73"/>
      <c r="I22" s="45">
        <v>13.6395</v>
      </c>
      <c r="L22" s="45">
        <v>0.77648578491717823</v>
      </c>
      <c r="M22" s="44">
        <v>1.0714000000000001</v>
      </c>
      <c r="N22" s="41">
        <v>8.6916435281298554</v>
      </c>
      <c r="O22" s="45">
        <v>44.434901923971857</v>
      </c>
    </row>
    <row r="23" spans="1:16" s="5" customFormat="1" x14ac:dyDescent="0.35">
      <c r="A23" s="5" t="s">
        <v>34</v>
      </c>
      <c r="B23" s="5">
        <v>10</v>
      </c>
      <c r="C23" s="5">
        <f>B23+16</f>
        <v>26</v>
      </c>
      <c r="D23" s="74">
        <v>19.276444444444444</v>
      </c>
      <c r="E23" s="76">
        <v>54.102352591693815</v>
      </c>
      <c r="F23" s="73"/>
      <c r="G23" s="45">
        <v>154.6</v>
      </c>
      <c r="H23" s="45">
        <v>162.4483966237832</v>
      </c>
      <c r="I23" s="76">
        <v>10.749000000000001</v>
      </c>
      <c r="J23" s="74">
        <v>1.3529909815385138E-2</v>
      </c>
      <c r="K23" s="44"/>
      <c r="L23" s="76">
        <v>7.5395051783662748</v>
      </c>
      <c r="M23" s="44">
        <v>0.66404999999999992</v>
      </c>
      <c r="N23" s="45">
        <v>8.8865556142885946</v>
      </c>
      <c r="O23" s="45">
        <v>47.054335257424</v>
      </c>
      <c r="P23" s="5">
        <v>7.78</v>
      </c>
    </row>
    <row r="24" spans="1:16" s="5" customFormat="1" x14ac:dyDescent="0.35">
      <c r="A24" s="5" t="s">
        <v>34</v>
      </c>
      <c r="B24" s="5">
        <v>30</v>
      </c>
      <c r="C24" s="5">
        <f t="shared" ref="C24:C46" si="1">B24+16</f>
        <v>46</v>
      </c>
      <c r="D24" s="74">
        <v>13.971444444444444</v>
      </c>
      <c r="E24" s="76">
        <v>173.97380973277569</v>
      </c>
      <c r="F24" s="73"/>
      <c r="G24" s="45">
        <v>263.35000000000002</v>
      </c>
      <c r="H24" s="45">
        <v>271.63104539291015</v>
      </c>
      <c r="I24" s="76">
        <v>18.933</v>
      </c>
      <c r="J24" s="74">
        <v>3.3724850204862704E-2</v>
      </c>
      <c r="K24" s="44"/>
      <c r="L24" s="76">
        <v>0.46486572324162279</v>
      </c>
      <c r="M24" s="44">
        <v>1.4567999999999999</v>
      </c>
      <c r="N24" s="45">
        <v>8.8166760162510673</v>
      </c>
      <c r="O24" s="45">
        <v>46.695904773389884</v>
      </c>
      <c r="P24" s="5">
        <v>7.86</v>
      </c>
    </row>
    <row r="25" spans="1:16" x14ac:dyDescent="0.35">
      <c r="A25" s="5" t="s">
        <v>34</v>
      </c>
      <c r="B25">
        <v>50</v>
      </c>
      <c r="C25" s="5">
        <f t="shared" si="1"/>
        <v>66</v>
      </c>
      <c r="D25" s="75">
        <v>2.1974444444444448</v>
      </c>
      <c r="E25" s="77">
        <v>525.9760674260483</v>
      </c>
      <c r="F25" s="41"/>
      <c r="G25" s="3">
        <v>446.04999999999995</v>
      </c>
      <c r="H25" s="3">
        <v>428.46276469809726</v>
      </c>
      <c r="I25" s="77">
        <v>38.325500000000005</v>
      </c>
      <c r="J25" s="75">
        <v>0.13118498288676281</v>
      </c>
      <c r="K25" s="2"/>
      <c r="L25" s="77">
        <v>3.7050147309836565E-2</v>
      </c>
      <c r="M25" s="2">
        <v>3.2199</v>
      </c>
      <c r="N25" s="3">
        <v>8.2758213681901847</v>
      </c>
      <c r="O25" s="3">
        <v>45.474401117010331</v>
      </c>
      <c r="P25">
        <v>7.83</v>
      </c>
    </row>
    <row r="26" spans="1:16" x14ac:dyDescent="0.35">
      <c r="A26" s="5" t="s">
        <v>34</v>
      </c>
      <c r="B26">
        <v>70</v>
      </c>
      <c r="C26" s="5">
        <f t="shared" si="1"/>
        <v>86</v>
      </c>
      <c r="D26" s="75">
        <v>6.0444444444444523E-2</v>
      </c>
      <c r="E26" s="77">
        <v>229.22516062333335</v>
      </c>
      <c r="F26" s="41"/>
      <c r="G26" s="3">
        <v>528.75</v>
      </c>
      <c r="H26" s="3"/>
      <c r="I26" s="77">
        <v>43.8005</v>
      </c>
      <c r="J26" s="75">
        <v>3.0367144615693666</v>
      </c>
      <c r="K26" s="2"/>
      <c r="L26" s="77"/>
      <c r="M26" s="2">
        <v>4.2625500000000001</v>
      </c>
      <c r="N26" s="3"/>
      <c r="O26" s="3"/>
      <c r="P26">
        <v>7.92</v>
      </c>
    </row>
    <row r="27" spans="1:16" x14ac:dyDescent="0.35">
      <c r="A27" s="5" t="s">
        <v>34</v>
      </c>
      <c r="B27">
        <v>100</v>
      </c>
      <c r="C27" s="5">
        <f t="shared" si="1"/>
        <v>116</v>
      </c>
      <c r="D27" s="75">
        <v>0.21944444444444455</v>
      </c>
      <c r="E27" s="77">
        <v>7.6421013229377008</v>
      </c>
      <c r="F27" s="77">
        <v>118.00796488555497</v>
      </c>
      <c r="G27" s="3"/>
      <c r="H27" s="3">
        <v>508.23293093307575</v>
      </c>
      <c r="I27" s="77">
        <v>49.802</v>
      </c>
      <c r="J27" s="26">
        <v>2.5159243354987479</v>
      </c>
      <c r="K27" s="2"/>
      <c r="L27" s="77">
        <v>30.058373780907758</v>
      </c>
      <c r="M27" s="2"/>
      <c r="N27" s="3">
        <v>8.0715860874016769</v>
      </c>
      <c r="O27" s="3">
        <v>46.710595367544265</v>
      </c>
      <c r="P27">
        <v>7.41</v>
      </c>
    </row>
    <row r="28" spans="1:16" x14ac:dyDescent="0.35">
      <c r="A28" s="5" t="s">
        <v>34</v>
      </c>
      <c r="B28">
        <v>120</v>
      </c>
      <c r="C28" s="5">
        <f t="shared" si="1"/>
        <v>136</v>
      </c>
      <c r="D28" s="75">
        <v>2.8444444444444494E-2</v>
      </c>
      <c r="F28" s="77">
        <v>85.002673030035254</v>
      </c>
      <c r="G28" s="3">
        <v>453.2</v>
      </c>
      <c r="H28" s="3">
        <v>507.8332042503132</v>
      </c>
      <c r="I28" s="77">
        <v>53.616500000000002</v>
      </c>
      <c r="J28" s="26"/>
      <c r="K28" s="2"/>
      <c r="L28" s="77">
        <v>35.546536367783006</v>
      </c>
      <c r="M28" s="2">
        <v>7.3678500000000007</v>
      </c>
      <c r="N28" s="3">
        <v>8.0237120502720227</v>
      </c>
      <c r="O28" s="3">
        <v>47.482142601762149</v>
      </c>
      <c r="P28">
        <v>7.29</v>
      </c>
    </row>
    <row r="29" spans="1:16" x14ac:dyDescent="0.35">
      <c r="A29" s="5" t="s">
        <v>34</v>
      </c>
      <c r="B29">
        <v>140</v>
      </c>
      <c r="C29" s="5">
        <f t="shared" si="1"/>
        <v>156</v>
      </c>
      <c r="D29" s="75">
        <v>6.4444444444444748E-3</v>
      </c>
      <c r="F29" s="77">
        <v>200.21637494739369</v>
      </c>
      <c r="G29" s="3">
        <v>439.49999999999994</v>
      </c>
      <c r="H29" s="3">
        <v>509.29656584371276</v>
      </c>
      <c r="I29" s="77">
        <v>57.012500000000003</v>
      </c>
      <c r="J29" s="26"/>
      <c r="K29" s="2"/>
      <c r="L29" s="77">
        <v>37.52865991307349</v>
      </c>
      <c r="M29" s="2">
        <v>8.2849500000000003</v>
      </c>
      <c r="N29" s="3">
        <v>7.6550533780899874</v>
      </c>
      <c r="O29" s="3">
        <v>47.308866646927157</v>
      </c>
      <c r="P29">
        <v>7.29</v>
      </c>
    </row>
    <row r="30" spans="1:16" x14ac:dyDescent="0.35">
      <c r="A30" s="5" t="s">
        <v>34</v>
      </c>
      <c r="B30">
        <v>160</v>
      </c>
      <c r="C30" s="5">
        <f t="shared" si="1"/>
        <v>176</v>
      </c>
      <c r="D30" s="75">
        <v>5.444444444444474E-3</v>
      </c>
      <c r="F30" s="77">
        <v>189.80881883647072</v>
      </c>
      <c r="G30" s="3">
        <v>372.2</v>
      </c>
      <c r="H30" s="3">
        <v>353.11573307993507</v>
      </c>
      <c r="I30" s="77">
        <v>58.864000000000004</v>
      </c>
      <c r="J30" s="26">
        <v>2.1925170151621498</v>
      </c>
      <c r="K30" s="2"/>
      <c r="L30" s="77">
        <v>35.778391706689163</v>
      </c>
      <c r="M30" s="2">
        <v>9.3934500000000014</v>
      </c>
      <c r="N30" s="3">
        <v>8.08001821820584</v>
      </c>
      <c r="O30" s="3">
        <v>49.09161249911724</v>
      </c>
      <c r="P30">
        <v>7.21</v>
      </c>
    </row>
    <row r="31" spans="1:16" x14ac:dyDescent="0.35">
      <c r="A31" s="5" t="s">
        <v>34</v>
      </c>
      <c r="B31">
        <v>180</v>
      </c>
      <c r="C31" s="5">
        <f t="shared" si="1"/>
        <v>196</v>
      </c>
      <c r="D31" s="75">
        <v>1.5444444444444483E-2</v>
      </c>
      <c r="F31" s="77">
        <v>191.25147511897796</v>
      </c>
      <c r="G31" s="3">
        <v>409.09999999999991</v>
      </c>
      <c r="H31" s="3">
        <v>476.83863885839736</v>
      </c>
      <c r="I31" s="77">
        <v>61.385999999999996</v>
      </c>
      <c r="J31" s="26"/>
      <c r="K31" s="2"/>
      <c r="L31" s="77">
        <v>38.26531726673705</v>
      </c>
      <c r="M31" s="2">
        <v>10.128900000000002</v>
      </c>
      <c r="N31" s="3">
        <v>8.3171814960826378</v>
      </c>
      <c r="O31" s="3">
        <v>50.318041555235553</v>
      </c>
      <c r="P31">
        <v>7.22</v>
      </c>
    </row>
    <row r="32" spans="1:16" x14ac:dyDescent="0.35">
      <c r="A32" s="5" t="s">
        <v>34</v>
      </c>
      <c r="B32">
        <v>200</v>
      </c>
      <c r="C32" s="5">
        <f t="shared" si="1"/>
        <v>216</v>
      </c>
      <c r="D32" s="75">
        <v>1.244444444444448E-2</v>
      </c>
      <c r="F32" s="77">
        <v>114.99845848347503</v>
      </c>
      <c r="G32" s="3"/>
      <c r="H32" s="3">
        <v>161.38426421374038</v>
      </c>
      <c r="I32" s="77">
        <v>59.38</v>
      </c>
      <c r="J32" s="26"/>
      <c r="K32" s="2"/>
      <c r="L32" s="77">
        <v>25.040075072557709</v>
      </c>
      <c r="M32" s="2">
        <v>11.0997</v>
      </c>
      <c r="N32" s="3">
        <v>7.4999366339170894</v>
      </c>
      <c r="O32" s="3">
        <v>49.519291605036585</v>
      </c>
      <c r="P32">
        <v>7.18</v>
      </c>
    </row>
    <row r="33" spans="1:16" x14ac:dyDescent="0.35">
      <c r="A33" s="5" t="s">
        <v>34</v>
      </c>
      <c r="B33">
        <v>220</v>
      </c>
      <c r="C33" s="5">
        <f t="shared" si="1"/>
        <v>236</v>
      </c>
      <c r="D33" s="75">
        <v>1.4444444444444704E-3</v>
      </c>
      <c r="F33" s="77">
        <v>234.36155715677845</v>
      </c>
      <c r="G33" s="3">
        <v>322.45</v>
      </c>
      <c r="H33" s="3">
        <v>354.57867283614416</v>
      </c>
      <c r="I33" s="77">
        <v>62.003500000000003</v>
      </c>
      <c r="J33" s="26">
        <v>2.5378955559945897</v>
      </c>
      <c r="K33" s="2"/>
      <c r="L33" s="77">
        <v>32.038247356916088</v>
      </c>
      <c r="M33" s="2">
        <v>11.084250000000003</v>
      </c>
      <c r="N33" s="3">
        <v>8.1901897396208696</v>
      </c>
      <c r="O33" s="3">
        <v>51.031332231824329</v>
      </c>
      <c r="P33">
        <v>7.49</v>
      </c>
    </row>
    <row r="34" spans="1:16" x14ac:dyDescent="0.35">
      <c r="A34" s="5" t="s">
        <v>34</v>
      </c>
      <c r="B34">
        <v>240</v>
      </c>
      <c r="C34" s="5">
        <f t="shared" si="1"/>
        <v>256</v>
      </c>
      <c r="D34" s="75">
        <v>3.4444444444444722E-3</v>
      </c>
      <c r="F34" s="77">
        <v>259.05232002138428</v>
      </c>
      <c r="G34" s="3">
        <v>261.09999999999997</v>
      </c>
      <c r="H34" s="3">
        <v>345.53763268323559</v>
      </c>
      <c r="I34" s="77">
        <v>61.7605</v>
      </c>
      <c r="J34" s="26"/>
      <c r="K34" s="2"/>
      <c r="L34" s="77">
        <v>28.551292333240976</v>
      </c>
      <c r="M34" s="2">
        <v>11.584350000000001</v>
      </c>
      <c r="N34" s="3">
        <v>8.4444166211217446</v>
      </c>
      <c r="O34" s="3">
        <v>52.587883274799907</v>
      </c>
      <c r="P34">
        <v>7.47</v>
      </c>
    </row>
    <row r="35" spans="1:16" x14ac:dyDescent="0.35">
      <c r="A35" s="5" t="s">
        <v>34</v>
      </c>
      <c r="B35">
        <v>260</v>
      </c>
      <c r="C35" s="5">
        <f t="shared" si="1"/>
        <v>276</v>
      </c>
      <c r="D35" s="75">
        <v>1.4444444444444704E-3</v>
      </c>
      <c r="F35" s="77">
        <v>339.6262481168763</v>
      </c>
      <c r="G35" s="3">
        <v>328.55</v>
      </c>
      <c r="H35" s="3">
        <v>359.3491474402125</v>
      </c>
      <c r="I35" s="77">
        <v>61.81</v>
      </c>
      <c r="J35" s="26"/>
      <c r="K35" s="2"/>
      <c r="L35" s="77">
        <v>26.867995230464388</v>
      </c>
      <c r="M35" s="2">
        <v>11.8527</v>
      </c>
      <c r="N35" s="3">
        <v>8.6251522057654935</v>
      </c>
      <c r="O35" s="3">
        <v>53.25017836723331</v>
      </c>
      <c r="P35">
        <v>7.24</v>
      </c>
    </row>
    <row r="36" spans="1:16" x14ac:dyDescent="0.35">
      <c r="A36" s="5" t="s">
        <v>34</v>
      </c>
      <c r="B36">
        <v>280</v>
      </c>
      <c r="C36" s="5">
        <f t="shared" si="1"/>
        <v>296</v>
      </c>
      <c r="D36" s="75">
        <v>4.4444444444446951E-4</v>
      </c>
      <c r="F36" s="77">
        <v>230.58525949369005</v>
      </c>
      <c r="G36" s="3">
        <v>200.2</v>
      </c>
      <c r="H36" s="3">
        <v>215.72932136630723</v>
      </c>
      <c r="I36" s="77">
        <v>63.861499999999999</v>
      </c>
      <c r="J36" s="26"/>
      <c r="K36" s="2"/>
      <c r="L36" s="77">
        <v>26.575635624497622</v>
      </c>
      <c r="M36" s="2">
        <v>13.820549999999999</v>
      </c>
      <c r="N36" s="3">
        <v>8.3834528803801902</v>
      </c>
      <c r="O36" s="3">
        <v>52.383248163989585</v>
      </c>
      <c r="P36">
        <v>7.21</v>
      </c>
    </row>
    <row r="37" spans="1:16" x14ac:dyDescent="0.35">
      <c r="A37" s="5" t="s">
        <v>34</v>
      </c>
      <c r="B37">
        <v>300</v>
      </c>
      <c r="C37" s="5">
        <f t="shared" si="1"/>
        <v>316</v>
      </c>
      <c r="D37" s="75">
        <v>2.4444444444444713E-3</v>
      </c>
      <c r="F37" s="77">
        <v>261.07817263362239</v>
      </c>
      <c r="G37" s="3">
        <v>194.15</v>
      </c>
      <c r="H37" s="3">
        <v>170.47631346720908</v>
      </c>
      <c r="I37" s="77">
        <v>63.876999999999995</v>
      </c>
      <c r="J37" s="26">
        <v>3.0516061419733074</v>
      </c>
      <c r="K37" s="2"/>
      <c r="L37" s="77">
        <v>25.824869246544591</v>
      </c>
      <c r="M37" s="2">
        <v>13.063799999999999</v>
      </c>
      <c r="N37" s="3">
        <v>8.0004823926676316</v>
      </c>
      <c r="O37" s="3">
        <v>51.145854762394578</v>
      </c>
      <c r="P37">
        <v>7.26</v>
      </c>
    </row>
    <row r="38" spans="1:16" x14ac:dyDescent="0.35">
      <c r="A38" s="5" t="s">
        <v>34</v>
      </c>
      <c r="B38">
        <v>320</v>
      </c>
      <c r="C38" s="5">
        <f t="shared" si="1"/>
        <v>336</v>
      </c>
      <c r="D38" s="75">
        <v>1.4444444444444704E-3</v>
      </c>
      <c r="F38" s="77">
        <v>333.33354977091096</v>
      </c>
      <c r="G38" s="3">
        <v>273.25</v>
      </c>
      <c r="H38" s="3">
        <v>244.25471712107279</v>
      </c>
      <c r="I38" s="77">
        <v>63.670999999999999</v>
      </c>
      <c r="J38" s="26">
        <v>3.1005825719908118</v>
      </c>
      <c r="K38" s="2"/>
      <c r="L38" s="77">
        <v>27.394148489747167</v>
      </c>
      <c r="M38" s="2">
        <v>12.789900000000001</v>
      </c>
      <c r="N38" s="3">
        <v>8.2409950933517475</v>
      </c>
      <c r="O38" s="3">
        <v>52.572460343495116</v>
      </c>
      <c r="P38">
        <v>7.21</v>
      </c>
    </row>
    <row r="39" spans="1:16" x14ac:dyDescent="0.35">
      <c r="A39" s="5" t="s">
        <v>34</v>
      </c>
      <c r="B39">
        <v>340</v>
      </c>
      <c r="C39" s="5">
        <f t="shared" si="1"/>
        <v>356</v>
      </c>
      <c r="D39" s="75">
        <v>1.4444444444444704E-3</v>
      </c>
      <c r="F39" s="77">
        <v>372.69654595211131</v>
      </c>
      <c r="G39" s="3">
        <v>289.95</v>
      </c>
      <c r="H39" s="3">
        <v>156.97244515170888</v>
      </c>
      <c r="I39" s="77">
        <v>64.621000000000009</v>
      </c>
      <c r="J39" s="26">
        <v>2.8129547836669357</v>
      </c>
      <c r="K39" s="2"/>
      <c r="L39" s="77">
        <v>19.938605278208041</v>
      </c>
      <c r="M39" s="2">
        <v>12.999749999999999</v>
      </c>
      <c r="N39" s="3">
        <v>6.6967799886994541</v>
      </c>
      <c r="O39" s="3"/>
      <c r="P39">
        <v>7.57</v>
      </c>
    </row>
    <row r="40" spans="1:16" x14ac:dyDescent="0.35">
      <c r="A40" s="5" t="s">
        <v>34</v>
      </c>
      <c r="B40">
        <v>360</v>
      </c>
      <c r="C40" s="5">
        <f t="shared" si="1"/>
        <v>376</v>
      </c>
      <c r="D40" s="75">
        <v>1.5444444444445704E-3</v>
      </c>
      <c r="F40" s="77">
        <v>387.08761855082849</v>
      </c>
      <c r="G40" s="3">
        <v>328.4</v>
      </c>
      <c r="H40" s="3">
        <v>338.97172934808503</v>
      </c>
      <c r="I40" s="77">
        <v>64.921999999999997</v>
      </c>
      <c r="J40" s="26">
        <v>2.2009310787313368</v>
      </c>
      <c r="K40" s="2"/>
      <c r="L40" s="77">
        <v>20.48977331567934</v>
      </c>
      <c r="M40" s="2">
        <v>12.8133</v>
      </c>
      <c r="N40" s="3">
        <v>7.9730582335959124</v>
      </c>
      <c r="O40" s="3">
        <v>51.223102704973378</v>
      </c>
      <c r="P40">
        <v>7.17</v>
      </c>
    </row>
    <row r="41" spans="1:16" x14ac:dyDescent="0.35">
      <c r="A41" s="5" t="s">
        <v>34</v>
      </c>
      <c r="B41">
        <v>380</v>
      </c>
      <c r="C41" s="5">
        <f t="shared" si="1"/>
        <v>396</v>
      </c>
      <c r="D41" s="75">
        <v>4.4444444444446951E-4</v>
      </c>
      <c r="F41" s="77">
        <v>384.07585938131911</v>
      </c>
      <c r="G41" s="3">
        <v>298.50000000000006</v>
      </c>
      <c r="H41" s="3">
        <v>385.41062271600879</v>
      </c>
      <c r="I41" s="77">
        <v>64.481499999999997</v>
      </c>
      <c r="J41" s="26">
        <v>4.81782576661102</v>
      </c>
      <c r="K41" s="2"/>
      <c r="L41" s="77">
        <v>18.789446228262044</v>
      </c>
      <c r="M41" s="2">
        <v>12.836549999999999</v>
      </c>
      <c r="N41" s="3">
        <v>7.8792606185971295</v>
      </c>
      <c r="O41" s="3">
        <v>50.607220183622381</v>
      </c>
      <c r="P41">
        <v>7.14</v>
      </c>
    </row>
    <row r="42" spans="1:16" x14ac:dyDescent="0.35">
      <c r="A42" s="5" t="s">
        <v>34</v>
      </c>
      <c r="B42">
        <v>400</v>
      </c>
      <c r="C42" s="5">
        <f t="shared" si="1"/>
        <v>416</v>
      </c>
      <c r="D42" s="75">
        <v>1.4444444444444704E-3</v>
      </c>
      <c r="F42" s="77">
        <v>341.09923680234675</v>
      </c>
      <c r="G42" s="3">
        <v>275.14999999999998</v>
      </c>
      <c r="H42" s="3">
        <v>197.23214441352874</v>
      </c>
      <c r="I42" s="77">
        <v>62.721499999999999</v>
      </c>
      <c r="J42" s="26">
        <v>2.4654474134334308</v>
      </c>
      <c r="K42" s="2"/>
      <c r="L42" s="77">
        <v>15.068524532390262</v>
      </c>
      <c r="M42" s="2">
        <v>12.904500000000001</v>
      </c>
      <c r="N42" s="3">
        <v>5.9578830785671357</v>
      </c>
      <c r="O42" s="3"/>
      <c r="P42">
        <v>7.13</v>
      </c>
    </row>
    <row r="43" spans="1:16" x14ac:dyDescent="0.35">
      <c r="A43" s="5" t="s">
        <v>34</v>
      </c>
      <c r="B43">
        <v>420</v>
      </c>
      <c r="C43" s="5">
        <f t="shared" si="1"/>
        <v>436</v>
      </c>
      <c r="D43" s="75">
        <v>4.4444444444446951E-4</v>
      </c>
      <c r="F43" s="77">
        <v>383.26380081514452</v>
      </c>
      <c r="G43" s="3"/>
      <c r="H43" s="3">
        <v>324.01983845129706</v>
      </c>
      <c r="I43" s="77">
        <v>61.381500000000003</v>
      </c>
      <c r="J43" s="26">
        <v>1.9304921167026459</v>
      </c>
      <c r="K43" s="2"/>
      <c r="L43" s="77">
        <v>23.054560205530386</v>
      </c>
      <c r="M43" s="2"/>
      <c r="N43" s="3">
        <v>7.6092096602102082</v>
      </c>
      <c r="O43" s="3">
        <v>51.551219129906642</v>
      </c>
      <c r="P43">
        <v>7.19</v>
      </c>
    </row>
    <row r="44" spans="1:16" x14ac:dyDescent="0.35">
      <c r="A44" s="5" t="s">
        <v>34</v>
      </c>
      <c r="B44">
        <v>440</v>
      </c>
      <c r="C44" s="5">
        <f t="shared" si="1"/>
        <v>456</v>
      </c>
      <c r="D44" s="75">
        <v>-1.5555555555555323E-3</v>
      </c>
      <c r="F44" s="77">
        <v>343.69435138580167</v>
      </c>
      <c r="G44" s="3">
        <v>223.50000000000003</v>
      </c>
      <c r="H44" s="3">
        <v>382.20708151537224</v>
      </c>
      <c r="I44" s="77">
        <v>64.884</v>
      </c>
      <c r="J44" s="26">
        <v>2.2917826557735639</v>
      </c>
      <c r="K44" s="2"/>
      <c r="L44" s="77">
        <v>26.498702433392445</v>
      </c>
      <c r="M44" s="2">
        <v>12.289800000000001</v>
      </c>
      <c r="N44" s="3">
        <v>7.4790319591083092</v>
      </c>
      <c r="O44" s="3">
        <v>51.862675228495014</v>
      </c>
      <c r="P44">
        <v>7.18</v>
      </c>
    </row>
    <row r="45" spans="1:16" x14ac:dyDescent="0.35">
      <c r="A45" s="5" t="s">
        <v>34</v>
      </c>
      <c r="B45">
        <v>460</v>
      </c>
      <c r="C45" s="5">
        <f t="shared" si="1"/>
        <v>476</v>
      </c>
      <c r="D45" s="75">
        <v>1.0444444444444478E-2</v>
      </c>
      <c r="G45" s="3">
        <v>259.90000000000003</v>
      </c>
      <c r="H45" s="3">
        <v>256.79113467997968</v>
      </c>
      <c r="I45" s="77">
        <v>65.591999999999999</v>
      </c>
      <c r="L45" s="77">
        <v>40.462272646644479</v>
      </c>
      <c r="M45" s="2">
        <v>12.389099999999999</v>
      </c>
      <c r="N45" s="3">
        <v>10.615793227111514</v>
      </c>
      <c r="O45" s="3"/>
      <c r="P45">
        <v>7.21</v>
      </c>
    </row>
    <row r="46" spans="1:16" x14ac:dyDescent="0.35">
      <c r="A46" s="5" t="s">
        <v>34</v>
      </c>
      <c r="B46">
        <v>475</v>
      </c>
      <c r="C46" s="5">
        <f t="shared" si="1"/>
        <v>491</v>
      </c>
      <c r="D46" s="75">
        <v>2.1444444444444488E-2</v>
      </c>
      <c r="H46" s="3"/>
      <c r="N46" s="2"/>
    </row>
    <row r="48" spans="1:16" x14ac:dyDescent="0.35">
      <c r="A48" t="s">
        <v>34</v>
      </c>
      <c r="B48">
        <v>188</v>
      </c>
      <c r="C48">
        <f t="shared" ref="C48:C51" si="2">B48+16</f>
        <v>204</v>
      </c>
      <c r="K48" s="75">
        <v>4.7659452534717781</v>
      </c>
    </row>
    <row r="49" spans="1:11" x14ac:dyDescent="0.35">
      <c r="A49" t="s">
        <v>34</v>
      </c>
      <c r="B49">
        <v>288</v>
      </c>
      <c r="C49">
        <f t="shared" si="2"/>
        <v>304</v>
      </c>
      <c r="K49" s="75">
        <v>4.2715895964138122</v>
      </c>
    </row>
    <row r="50" spans="1:11" x14ac:dyDescent="0.35">
      <c r="A50" t="s">
        <v>34</v>
      </c>
      <c r="B50">
        <v>388</v>
      </c>
      <c r="C50">
        <f t="shared" si="2"/>
        <v>404</v>
      </c>
      <c r="K50" s="75">
        <v>3.7141385879904423</v>
      </c>
    </row>
    <row r="51" spans="1:11" x14ac:dyDescent="0.35">
      <c r="A51" t="s">
        <v>34</v>
      </c>
      <c r="B51">
        <v>488</v>
      </c>
      <c r="C51">
        <f t="shared" si="2"/>
        <v>504</v>
      </c>
      <c r="K51" s="75">
        <v>4.7210888354666993</v>
      </c>
    </row>
    <row r="54" spans="1:11" x14ac:dyDescent="0.35">
      <c r="A54" s="78"/>
      <c r="B54" t="s">
        <v>61</v>
      </c>
    </row>
  </sheetData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17"/>
  <sheetViews>
    <sheetView topLeftCell="C1" workbookViewId="0">
      <selection activeCell="G23" sqref="G23"/>
    </sheetView>
  </sheetViews>
  <sheetFormatPr baseColWidth="10" defaultColWidth="10.90625" defaultRowHeight="14.5" x14ac:dyDescent="0.35"/>
  <cols>
    <col min="2" max="2" width="15" bestFit="1" customWidth="1"/>
    <col min="3" max="3" width="15.453125" bestFit="1" customWidth="1"/>
    <col min="4" max="4" width="12" style="40" bestFit="1" customWidth="1"/>
    <col min="5" max="5" width="14.90625" customWidth="1"/>
    <col min="6" max="6" width="8.08984375" customWidth="1"/>
    <col min="7" max="7" width="15.26953125" customWidth="1"/>
    <col min="8" max="8" width="9.90625" customWidth="1"/>
  </cols>
  <sheetData>
    <row r="1" spans="1:9" x14ac:dyDescent="0.35">
      <c r="B1" t="s">
        <v>1</v>
      </c>
      <c r="C1" t="s">
        <v>2</v>
      </c>
      <c r="D1" s="40" t="s">
        <v>117</v>
      </c>
      <c r="E1" t="s">
        <v>115</v>
      </c>
      <c r="F1" t="s">
        <v>35</v>
      </c>
      <c r="G1" t="s">
        <v>116</v>
      </c>
      <c r="H1" t="s">
        <v>35</v>
      </c>
    </row>
    <row r="2" spans="1:9" x14ac:dyDescent="0.35">
      <c r="A2" t="s">
        <v>0</v>
      </c>
      <c r="B2" s="1">
        <v>1</v>
      </c>
      <c r="D2"/>
    </row>
    <row r="3" spans="1:9" x14ac:dyDescent="0.35">
      <c r="A3" t="s">
        <v>0</v>
      </c>
      <c r="B3" s="1">
        <v>1</v>
      </c>
      <c r="C3" s="4">
        <v>1</v>
      </c>
      <c r="E3" s="2">
        <v>-1.7510886318979901</v>
      </c>
      <c r="F3" s="2">
        <v>0.12082712268316963</v>
      </c>
      <c r="G3" s="2">
        <v>-2.5750278587588493</v>
      </c>
      <c r="H3" s="2">
        <v>0.23682825572433758</v>
      </c>
    </row>
    <row r="4" spans="1:9" x14ac:dyDescent="0.35">
      <c r="A4" t="s">
        <v>0</v>
      </c>
      <c r="B4" s="1">
        <v>3</v>
      </c>
      <c r="C4" s="4">
        <v>1</v>
      </c>
      <c r="D4" s="40" t="s">
        <v>118</v>
      </c>
      <c r="E4" s="2">
        <v>-1.6320996011696121</v>
      </c>
      <c r="F4" s="2">
        <v>9.8925999559030572E-2</v>
      </c>
      <c r="G4" s="2">
        <v>-2.3743847760150372</v>
      </c>
      <c r="H4" s="2">
        <v>0.16455988905671773</v>
      </c>
    </row>
    <row r="5" spans="1:9" x14ac:dyDescent="0.35">
      <c r="A5" t="s">
        <v>0</v>
      </c>
      <c r="B5" s="1">
        <v>4</v>
      </c>
      <c r="C5" s="4">
        <v>3</v>
      </c>
      <c r="E5" s="2">
        <v>-1.2715936677696327</v>
      </c>
      <c r="F5" s="2">
        <v>8.5093770895256854E-2</v>
      </c>
      <c r="G5" s="2">
        <v>-1.9092124501530749</v>
      </c>
      <c r="H5" s="2">
        <v>0.14520596563010105</v>
      </c>
    </row>
    <row r="6" spans="1:9" x14ac:dyDescent="0.35">
      <c r="A6" t="s">
        <v>0</v>
      </c>
      <c r="B6" s="1">
        <v>5</v>
      </c>
      <c r="C6" s="4">
        <v>4</v>
      </c>
      <c r="E6" s="2">
        <v>-1.3764425365315747</v>
      </c>
      <c r="F6" s="2">
        <v>8.7616811776767833E-2</v>
      </c>
      <c r="G6" s="2">
        <v>-2.0015459599612706</v>
      </c>
      <c r="H6" s="2">
        <v>0.13891236752539043</v>
      </c>
    </row>
    <row r="7" spans="1:9" x14ac:dyDescent="0.35">
      <c r="A7" t="s">
        <v>0</v>
      </c>
      <c r="B7" s="1">
        <v>8</v>
      </c>
      <c r="C7" s="4">
        <v>5</v>
      </c>
      <c r="E7" s="2">
        <v>-0.94604499782613427</v>
      </c>
      <c r="F7" s="2">
        <v>7.0510817353553801E-2</v>
      </c>
      <c r="G7" s="2">
        <v>-1.4038352601735138</v>
      </c>
      <c r="H7" s="2">
        <v>0.12665140877561692</v>
      </c>
    </row>
    <row r="8" spans="1:9" x14ac:dyDescent="0.35">
      <c r="A8" t="s">
        <v>0</v>
      </c>
      <c r="B8" s="1">
        <v>8</v>
      </c>
      <c r="C8" s="4">
        <v>8</v>
      </c>
      <c r="E8" s="2">
        <v>-0.96776892179895047</v>
      </c>
      <c r="F8" s="2">
        <v>0.11144131192597392</v>
      </c>
      <c r="G8" s="2">
        <v>-1.4592495181104947</v>
      </c>
      <c r="H8" s="2">
        <v>0.19199106542501765</v>
      </c>
    </row>
    <row r="9" spans="1:9" x14ac:dyDescent="0.35">
      <c r="A9" t="s">
        <v>34</v>
      </c>
      <c r="B9" s="1">
        <v>110</v>
      </c>
      <c r="C9" s="4">
        <v>8</v>
      </c>
      <c r="D9" s="40" t="s">
        <v>118</v>
      </c>
      <c r="E9" s="2">
        <v>-1.1291311859359388</v>
      </c>
      <c r="F9" s="2">
        <v>0.14111485489868311</v>
      </c>
      <c r="G9" s="2">
        <v>-1.6581748395708695</v>
      </c>
      <c r="H9" s="2">
        <v>0.17913463907134969</v>
      </c>
      <c r="I9" s="5"/>
    </row>
    <row r="10" spans="1:9" x14ac:dyDescent="0.35">
      <c r="A10" t="s">
        <v>34</v>
      </c>
      <c r="B10" s="1">
        <v>130</v>
      </c>
      <c r="C10" s="4">
        <v>126</v>
      </c>
      <c r="E10" s="2">
        <v>-5.0189157516644656E-2</v>
      </c>
      <c r="F10" s="2">
        <v>8.0473162162877157E-2</v>
      </c>
      <c r="G10" s="2">
        <v>-0.10341822535575584</v>
      </c>
      <c r="H10" s="2">
        <v>0.16894875880733978</v>
      </c>
      <c r="I10" s="5"/>
    </row>
    <row r="11" spans="1:9" x14ac:dyDescent="0.35">
      <c r="A11" t="s">
        <v>34</v>
      </c>
      <c r="B11" s="1">
        <v>170</v>
      </c>
      <c r="C11" s="4">
        <v>146</v>
      </c>
      <c r="E11" s="2">
        <v>-5.5761054904457374E-2</v>
      </c>
      <c r="F11" s="2">
        <v>0.10081333716594036</v>
      </c>
      <c r="G11" s="2">
        <v>-9.1766790549230315E-2</v>
      </c>
      <c r="H11" s="2">
        <v>0.18178527561766947</v>
      </c>
      <c r="I11" s="5"/>
    </row>
    <row r="12" spans="1:9" x14ac:dyDescent="0.35">
      <c r="A12" t="s">
        <v>34</v>
      </c>
      <c r="B12" s="1">
        <v>230</v>
      </c>
      <c r="C12" s="4">
        <v>186</v>
      </c>
      <c r="E12" s="2">
        <v>-1.283200205274504</v>
      </c>
      <c r="F12" s="2">
        <v>9.6777153335033908E-2</v>
      </c>
      <c r="G12" s="2">
        <v>-1.9512161717212262</v>
      </c>
      <c r="H12" s="2">
        <v>0.18679409066215796</v>
      </c>
      <c r="I12" s="5"/>
    </row>
    <row r="13" spans="1:9" x14ac:dyDescent="0.35">
      <c r="A13" t="s">
        <v>34</v>
      </c>
      <c r="B13" s="1">
        <v>270</v>
      </c>
      <c r="C13" s="4">
        <v>246</v>
      </c>
      <c r="E13" s="2">
        <v>-0.94850586508310464</v>
      </c>
      <c r="F13" s="2">
        <v>9.1667759221828488E-2</v>
      </c>
      <c r="G13" s="2">
        <v>-1.3837470234454585</v>
      </c>
      <c r="H13" s="2">
        <v>0.13430132347581794</v>
      </c>
      <c r="I13" s="5"/>
    </row>
    <row r="14" spans="1:9" x14ac:dyDescent="0.35">
      <c r="A14" t="s">
        <v>34</v>
      </c>
      <c r="B14" s="1">
        <v>310</v>
      </c>
      <c r="C14" s="4">
        <v>286</v>
      </c>
      <c r="E14" s="2">
        <v>-0.64200010010428965</v>
      </c>
      <c r="F14" s="2">
        <v>8.9520939477133105E-2</v>
      </c>
      <c r="G14" s="2">
        <v>-0.94474674537103898</v>
      </c>
      <c r="H14" s="2">
        <v>0.13972696435347598</v>
      </c>
      <c r="I14" s="5"/>
    </row>
    <row r="15" spans="1:9" x14ac:dyDescent="0.35">
      <c r="A15" t="s">
        <v>34</v>
      </c>
      <c r="B15" s="1">
        <v>350</v>
      </c>
      <c r="C15" s="4">
        <v>326</v>
      </c>
      <c r="E15" s="2">
        <v>-1.0330934630374822</v>
      </c>
      <c r="F15" s="2">
        <v>8.8054173228059418E-2</v>
      </c>
      <c r="G15" s="2">
        <v>-1.5221518618276919</v>
      </c>
      <c r="H15" s="2">
        <v>0.15994772834272078</v>
      </c>
      <c r="I15" s="5"/>
    </row>
    <row r="16" spans="1:9" x14ac:dyDescent="0.35">
      <c r="A16" t="s">
        <v>34</v>
      </c>
      <c r="B16" s="1">
        <v>430</v>
      </c>
      <c r="C16" s="4">
        <v>366</v>
      </c>
      <c r="E16" s="2">
        <v>-0.54964158293124843</v>
      </c>
      <c r="F16" s="2">
        <v>9.5889262966257327E-2</v>
      </c>
      <c r="G16" s="2">
        <v>-0.82382079071507963</v>
      </c>
      <c r="H16" s="2">
        <v>0.16001262359681712</v>
      </c>
      <c r="I16" s="5"/>
    </row>
    <row r="17" spans="3:9" x14ac:dyDescent="0.35">
      <c r="C17" s="4">
        <v>446</v>
      </c>
      <c r="E17" s="2">
        <v>-8.3602560640771983E-2</v>
      </c>
      <c r="F17" s="2">
        <v>9.9293240969858504E-2</v>
      </c>
      <c r="G17" s="2">
        <v>-0.10662964564833732</v>
      </c>
      <c r="H17" s="2">
        <v>0.17662012478472372</v>
      </c>
      <c r="I17" s="5"/>
    </row>
  </sheetData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D54"/>
  <sheetViews>
    <sheetView zoomScale="84" zoomScaleNormal="84" workbookViewId="0">
      <pane xSplit="1" ySplit="2" topLeftCell="B3" activePane="bottomRight" state="frozen"/>
      <selection pane="topRight" activeCell="B1" sqref="B1"/>
      <selection pane="bottomLeft" activeCell="A2" sqref="A2"/>
      <selection pane="bottomRight" activeCell="V11" sqref="V11"/>
    </sheetView>
  </sheetViews>
  <sheetFormatPr baseColWidth="10" defaultColWidth="10.90625" defaultRowHeight="14.5" x14ac:dyDescent="0.35"/>
  <cols>
    <col min="2" max="2" width="15" bestFit="1" customWidth="1"/>
    <col min="3" max="3" width="16.54296875" customWidth="1"/>
    <col min="4" max="7" width="11.453125" customWidth="1"/>
    <col min="8" max="18" width="11.453125" style="6" customWidth="1"/>
    <col min="19" max="20" width="11.453125" customWidth="1"/>
    <col min="21" max="21" width="13.1796875" customWidth="1"/>
    <col min="22" max="22" width="13.7265625" customWidth="1"/>
    <col min="23" max="23" width="17.26953125" customWidth="1"/>
    <col min="24" max="24" width="16.7265625" customWidth="1"/>
    <col min="25" max="25" width="19.453125" customWidth="1"/>
    <col min="26" max="27" width="17.26953125" customWidth="1"/>
    <col min="28" max="28" width="13.26953125" bestFit="1" customWidth="1"/>
    <col min="29" max="29" width="14.08984375" bestFit="1" customWidth="1"/>
  </cols>
  <sheetData>
    <row r="1" spans="1:29" x14ac:dyDescent="0.35">
      <c r="H1"/>
      <c r="I1"/>
      <c r="J1"/>
      <c r="K1"/>
      <c r="L1"/>
      <c r="M1"/>
      <c r="N1"/>
      <c r="O1"/>
      <c r="P1"/>
      <c r="Q1"/>
      <c r="R1"/>
    </row>
    <row r="2" spans="1:29" x14ac:dyDescent="0.35">
      <c r="B2" s="6" t="s">
        <v>1</v>
      </c>
      <c r="C2" s="6" t="s">
        <v>2</v>
      </c>
      <c r="D2" s="6" t="s">
        <v>44</v>
      </c>
      <c r="E2" s="6" t="s">
        <v>45</v>
      </c>
      <c r="F2" s="6" t="s">
        <v>46</v>
      </c>
      <c r="G2" s="6" t="s">
        <v>47</v>
      </c>
      <c r="H2" s="6" t="s">
        <v>48</v>
      </c>
      <c r="I2" s="6" t="s">
        <v>49</v>
      </c>
      <c r="J2" s="6" t="s">
        <v>50</v>
      </c>
      <c r="K2" s="6" t="s">
        <v>51</v>
      </c>
      <c r="L2" s="6" t="s">
        <v>52</v>
      </c>
      <c r="M2" s="6" t="s">
        <v>53</v>
      </c>
      <c r="N2" s="6" t="s">
        <v>54</v>
      </c>
      <c r="O2" s="6" t="s">
        <v>55</v>
      </c>
      <c r="P2" s="6" t="s">
        <v>56</v>
      </c>
      <c r="Q2" s="6" t="s">
        <v>57</v>
      </c>
      <c r="R2" s="6" t="s">
        <v>58</v>
      </c>
      <c r="S2" s="6" t="s">
        <v>13</v>
      </c>
      <c r="T2" s="6" t="s">
        <v>12</v>
      </c>
      <c r="U2" s="6"/>
      <c r="V2" s="6"/>
      <c r="W2" s="6" t="s">
        <v>14</v>
      </c>
      <c r="X2" s="6" t="s">
        <v>15</v>
      </c>
      <c r="Y2" s="6" t="s">
        <v>16</v>
      </c>
      <c r="Z2" s="6" t="s">
        <v>17</v>
      </c>
      <c r="AA2" s="6" t="s">
        <v>18</v>
      </c>
      <c r="AB2" s="6" t="s">
        <v>31</v>
      </c>
      <c r="AC2" s="6" t="s">
        <v>32</v>
      </c>
    </row>
    <row r="3" spans="1:29" x14ac:dyDescent="0.35">
      <c r="D3" s="6" t="s">
        <v>11</v>
      </c>
      <c r="E3" s="6" t="s">
        <v>11</v>
      </c>
      <c r="F3" s="6" t="s">
        <v>11</v>
      </c>
      <c r="G3" s="6" t="s">
        <v>11</v>
      </c>
      <c r="H3" s="6" t="s">
        <v>10</v>
      </c>
      <c r="I3" s="6" t="s">
        <v>10</v>
      </c>
      <c r="J3" s="6" t="s">
        <v>10</v>
      </c>
      <c r="K3" s="6" t="s">
        <v>10</v>
      </c>
      <c r="L3" s="6" t="s">
        <v>10</v>
      </c>
      <c r="M3" s="6" t="s">
        <v>10</v>
      </c>
      <c r="N3" s="6" t="s">
        <v>10</v>
      </c>
      <c r="O3" s="6" t="s">
        <v>10</v>
      </c>
      <c r="P3" s="6" t="s">
        <v>10</v>
      </c>
      <c r="Q3" s="6" t="s">
        <v>10</v>
      </c>
      <c r="R3" s="6" t="s">
        <v>10</v>
      </c>
      <c r="S3" s="6"/>
    </row>
    <row r="4" spans="1:29" x14ac:dyDescent="0.35">
      <c r="A4" t="s">
        <v>0</v>
      </c>
      <c r="B4">
        <v>0.5</v>
      </c>
      <c r="C4">
        <v>0.5</v>
      </c>
      <c r="D4" s="2">
        <v>0.63400000000000001</v>
      </c>
      <c r="E4" s="2">
        <v>0.11700000000000001</v>
      </c>
      <c r="F4" s="2">
        <v>2.5590000000000002</v>
      </c>
      <c r="G4" s="2">
        <f>F4-D4</f>
        <v>1.9250000000000003</v>
      </c>
      <c r="H4" s="72">
        <v>34.20720160673298</v>
      </c>
      <c r="I4" s="72">
        <v>0.27897857689364958</v>
      </c>
      <c r="J4" s="72">
        <v>43.857641545524096</v>
      </c>
      <c r="K4" s="72">
        <v>19.099081866870698</v>
      </c>
      <c r="L4" s="72">
        <v>14.125860749808723</v>
      </c>
      <c r="M4" s="72">
        <v>7.7983932670237186</v>
      </c>
      <c r="N4" s="72">
        <v>0.37136572302983928</v>
      </c>
      <c r="O4" s="72">
        <v>0.59635615914307571</v>
      </c>
      <c r="P4" s="72">
        <v>3.540550879877582</v>
      </c>
      <c r="Q4" s="72">
        <v>0.18965187452180565</v>
      </c>
      <c r="R4" s="72">
        <v>2.9361132364192808</v>
      </c>
      <c r="AB4" s="2"/>
    </row>
    <row r="5" spans="1:29" x14ac:dyDescent="0.35">
      <c r="A5" t="s">
        <v>0</v>
      </c>
      <c r="B5">
        <v>1.5</v>
      </c>
      <c r="C5">
        <v>1.5</v>
      </c>
      <c r="D5" s="2">
        <v>0.93400000000000005</v>
      </c>
      <c r="E5" s="2">
        <v>0.189</v>
      </c>
      <c r="F5" s="2">
        <v>3.036</v>
      </c>
      <c r="G5" s="2">
        <f t="shared" ref="G5:G6" si="0">F5-D5</f>
        <v>2.1019999999999999</v>
      </c>
      <c r="H5" s="72">
        <v>36.575845364741639</v>
      </c>
      <c r="I5" s="72">
        <v>0.2755509118541033</v>
      </c>
      <c r="J5" s="72">
        <v>48.753371960486326</v>
      </c>
      <c r="K5" s="72">
        <v>21.751519756838906</v>
      </c>
      <c r="L5" s="72">
        <v>14.817629179331307</v>
      </c>
      <c r="M5" s="72">
        <v>9.4091945288753802</v>
      </c>
      <c r="N5" s="72">
        <v>0.39143237082066867</v>
      </c>
      <c r="O5" s="72">
        <v>0.67491451367781163</v>
      </c>
      <c r="P5" s="72">
        <v>4.7568389057750764</v>
      </c>
      <c r="Q5" s="72">
        <v>0.21884498480243164</v>
      </c>
      <c r="R5" s="72">
        <v>2.8865881458966571</v>
      </c>
      <c r="AB5" s="2"/>
    </row>
    <row r="6" spans="1:29" x14ac:dyDescent="0.35">
      <c r="A6" t="s">
        <v>0</v>
      </c>
      <c r="B6">
        <v>2.5</v>
      </c>
      <c r="C6">
        <v>2.5</v>
      </c>
      <c r="D6" s="2">
        <v>0.88</v>
      </c>
      <c r="E6" s="2">
        <v>0.16600000000000001</v>
      </c>
      <c r="F6" s="2">
        <v>2.98</v>
      </c>
      <c r="G6" s="2">
        <f t="shared" si="0"/>
        <v>2.1</v>
      </c>
      <c r="H6" s="72">
        <v>37.430231446059679</v>
      </c>
      <c r="I6" s="72">
        <v>0.26635424636572297</v>
      </c>
      <c r="J6" s="72">
        <v>48.830862662586078</v>
      </c>
      <c r="K6" s="72">
        <v>22.446442234123946</v>
      </c>
      <c r="L6" s="72">
        <v>14.737949502677887</v>
      </c>
      <c r="M6" s="72">
        <v>8.5424636572302983</v>
      </c>
      <c r="N6" s="72">
        <v>0.38561591430757464</v>
      </c>
      <c r="O6" s="72">
        <v>0.60027735271614369</v>
      </c>
      <c r="P6" s="72">
        <v>4.1162968630451422</v>
      </c>
      <c r="Q6" s="72">
        <v>0.20964039785768937</v>
      </c>
      <c r="R6" s="72">
        <v>2.8270849273144609</v>
      </c>
      <c r="AB6" s="2"/>
    </row>
    <row r="7" spans="1:29" x14ac:dyDescent="0.35">
      <c r="A7" t="s">
        <v>0</v>
      </c>
      <c r="B7">
        <v>3.5</v>
      </c>
      <c r="H7" s="72">
        <v>36.141605344694035</v>
      </c>
      <c r="I7" s="72">
        <v>0.27904725019364834</v>
      </c>
      <c r="J7" s="72">
        <v>43.897705267234706</v>
      </c>
      <c r="K7" s="72">
        <v>20.962432223082882</v>
      </c>
      <c r="L7" s="72">
        <v>14.446165762974438</v>
      </c>
      <c r="M7" s="72">
        <v>7.8098373353989157</v>
      </c>
      <c r="N7" s="72">
        <v>0.35544151820294345</v>
      </c>
      <c r="O7" s="72">
        <v>0.52512587141750577</v>
      </c>
      <c r="P7" s="72">
        <v>3.6115414407436095</v>
      </c>
      <c r="Q7" s="72">
        <v>0.18658017041053446</v>
      </c>
      <c r="R7" s="72">
        <v>2.8408210689388076</v>
      </c>
      <c r="AB7" s="2"/>
    </row>
    <row r="8" spans="1:29" x14ac:dyDescent="0.35">
      <c r="A8" t="s">
        <v>0</v>
      </c>
      <c r="B8">
        <v>4.5</v>
      </c>
      <c r="C8">
        <v>4.5</v>
      </c>
      <c r="D8" s="2">
        <v>0.86199999999999999</v>
      </c>
      <c r="E8" s="2">
        <v>0.13300000000000001</v>
      </c>
      <c r="F8" s="2">
        <v>2.6789999999999998</v>
      </c>
      <c r="G8" s="2">
        <f>F8-D8</f>
        <v>1.8169999999999997</v>
      </c>
      <c r="H8" s="72">
        <v>39.282211814184663</v>
      </c>
      <c r="I8" s="72">
        <v>0.27575989294589942</v>
      </c>
      <c r="J8" s="72">
        <v>43.775138596826615</v>
      </c>
      <c r="K8" s="72">
        <v>23.809978971515964</v>
      </c>
      <c r="L8" s="72">
        <v>15.293442936341044</v>
      </c>
      <c r="M8" s="72">
        <v>8.4591856241636396</v>
      </c>
      <c r="N8" s="72">
        <v>0.37440259988529917</v>
      </c>
      <c r="O8" s="72">
        <v>0.54860447333205875</v>
      </c>
      <c r="P8" s="72">
        <v>4.3681896386924102</v>
      </c>
      <c r="Q8" s="72">
        <v>0.18447715541961385</v>
      </c>
      <c r="R8" s="72">
        <v>3.0758937105715924</v>
      </c>
      <c r="AB8" s="2"/>
    </row>
    <row r="9" spans="1:29" x14ac:dyDescent="0.35">
      <c r="A9" t="s">
        <v>0</v>
      </c>
      <c r="B9">
        <v>5.5</v>
      </c>
      <c r="H9" s="72">
        <v>39.792709726734181</v>
      </c>
      <c r="I9" s="72">
        <v>0.28406267915153832</v>
      </c>
      <c r="J9" s="72">
        <v>43.376218230460545</v>
      </c>
      <c r="K9" s="72">
        <v>24.221287980126124</v>
      </c>
      <c r="L9" s="72">
        <v>15.411809669405693</v>
      </c>
      <c r="M9" s="72">
        <v>8.5352570227403017</v>
      </c>
      <c r="N9" s="72">
        <v>0.36948213261991214</v>
      </c>
      <c r="O9" s="72">
        <v>0.54313969042614174</v>
      </c>
      <c r="P9" s="72">
        <v>4.5958341295623919</v>
      </c>
      <c r="Q9" s="72">
        <v>0.18650869482132618</v>
      </c>
      <c r="R9" s="72">
        <v>2.9810815975539842</v>
      </c>
      <c r="AB9" s="2"/>
    </row>
    <row r="10" spans="1:29" x14ac:dyDescent="0.35">
      <c r="A10" t="s">
        <v>0</v>
      </c>
      <c r="B10">
        <v>6.5</v>
      </c>
      <c r="C10">
        <v>6.5</v>
      </c>
      <c r="D10" s="2">
        <v>0.751</v>
      </c>
      <c r="E10" s="2">
        <v>0.13200000000000001</v>
      </c>
      <c r="F10" s="2">
        <v>2.9630000000000001</v>
      </c>
      <c r="G10" s="2">
        <f>F10-D10</f>
        <v>2.2120000000000002</v>
      </c>
      <c r="H10" s="72">
        <v>36.189943872778294</v>
      </c>
      <c r="I10" s="72">
        <v>0.26576239476145924</v>
      </c>
      <c r="J10" s="72">
        <v>57.471983161833492</v>
      </c>
      <c r="K10" s="72">
        <v>22.254443405051447</v>
      </c>
      <c r="L10" s="72">
        <v>14.321796071094479</v>
      </c>
      <c r="M10" s="72">
        <v>7.8288119738072961</v>
      </c>
      <c r="N10" s="72">
        <v>0.33882132834424694</v>
      </c>
      <c r="O10" s="72">
        <v>0.51688493919550982</v>
      </c>
      <c r="P10" s="72">
        <v>5.241347053320859</v>
      </c>
      <c r="Q10" s="72">
        <v>0.22619270346117865</v>
      </c>
      <c r="R10" s="72">
        <v>2.7231057062675399</v>
      </c>
      <c r="AB10" s="2"/>
    </row>
    <row r="11" spans="1:29" x14ac:dyDescent="0.35">
      <c r="A11" t="s">
        <v>0</v>
      </c>
      <c r="B11">
        <v>7.5</v>
      </c>
      <c r="H11" s="72">
        <v>39.128949268821081</v>
      </c>
      <c r="I11" s="72">
        <v>0.27324426791839679</v>
      </c>
      <c r="J11" s="72">
        <v>56.795044231810799</v>
      </c>
      <c r="K11" s="72">
        <v>24.35457663838238</v>
      </c>
      <c r="L11" s="72">
        <v>14.858277667448997</v>
      </c>
      <c r="M11" s="72">
        <v>8.8933020400794369</v>
      </c>
      <c r="N11" s="72">
        <v>0.3796714208340855</v>
      </c>
      <c r="O11" s="72">
        <v>0.53840946019137026</v>
      </c>
      <c r="P11" s="72">
        <v>6.3910453150388156</v>
      </c>
      <c r="Q11" s="72">
        <v>0.22431846903773245</v>
      </c>
      <c r="R11" s="72">
        <v>2.9824878136847803</v>
      </c>
      <c r="AB11" s="2"/>
    </row>
    <row r="12" spans="1:29" x14ac:dyDescent="0.35">
      <c r="A12" t="s">
        <v>0</v>
      </c>
      <c r="B12">
        <v>8.5</v>
      </c>
      <c r="C12">
        <v>8.5</v>
      </c>
      <c r="D12" s="2">
        <v>0.78600000000000003</v>
      </c>
      <c r="E12" s="2">
        <v>0.129</v>
      </c>
      <c r="F12" s="2">
        <v>2.7469999999999999</v>
      </c>
      <c r="G12" s="2">
        <f>F12-D12</f>
        <v>1.9609999999999999</v>
      </c>
      <c r="H12" s="72">
        <v>42.255313962558503</v>
      </c>
      <c r="I12" s="72">
        <v>0.27145085803432134</v>
      </c>
      <c r="J12" s="72">
        <v>47.599015210608428</v>
      </c>
      <c r="K12" s="72">
        <v>25.858034321372855</v>
      </c>
      <c r="L12" s="72">
        <v>15.941887675507022</v>
      </c>
      <c r="M12" s="72">
        <v>9.3671996879875188</v>
      </c>
      <c r="N12" s="72">
        <v>0.41439157566302653</v>
      </c>
      <c r="O12" s="72">
        <v>0.54655811232449303</v>
      </c>
      <c r="P12" s="72">
        <v>7.1519110764430582</v>
      </c>
      <c r="Q12" s="72">
        <v>0.20319812792511702</v>
      </c>
      <c r="R12" s="72">
        <v>3.1406006240249611</v>
      </c>
      <c r="AB12" s="2"/>
    </row>
    <row r="13" spans="1:29" x14ac:dyDescent="0.35">
      <c r="A13" t="s">
        <v>0</v>
      </c>
      <c r="B13">
        <v>9.5</v>
      </c>
      <c r="H13" s="72">
        <v>39.233582669516224</v>
      </c>
      <c r="I13" s="72">
        <v>0.27530600349718282</v>
      </c>
      <c r="J13" s="72">
        <v>52.82450942296483</v>
      </c>
      <c r="K13" s="72">
        <v>23.363124149990284</v>
      </c>
      <c r="L13" s="72">
        <v>14.989314163590439</v>
      </c>
      <c r="M13" s="72">
        <v>8.6934136390130181</v>
      </c>
      <c r="N13" s="72">
        <v>0.39158733242665633</v>
      </c>
      <c r="O13" s="72">
        <v>0.51772877404313189</v>
      </c>
      <c r="P13" s="72">
        <v>6.2521857392655917</v>
      </c>
      <c r="Q13" s="72">
        <v>0.2241111326986594</v>
      </c>
      <c r="R13" s="72">
        <v>2.9978628327180878</v>
      </c>
      <c r="AB13" s="2"/>
    </row>
    <row r="14" spans="1:29" x14ac:dyDescent="0.35">
      <c r="A14" t="s">
        <v>0</v>
      </c>
      <c r="B14">
        <v>11.5</v>
      </c>
      <c r="C14">
        <v>11.5</v>
      </c>
      <c r="D14" s="2">
        <v>0.66400000000000003</v>
      </c>
      <c r="E14" s="2">
        <v>0.10199999999999999</v>
      </c>
      <c r="F14" s="2">
        <v>2.59</v>
      </c>
      <c r="G14" s="2">
        <f>F14-D14</f>
        <v>1.9259999999999997</v>
      </c>
      <c r="H14" s="72">
        <v>41.665376884422102</v>
      </c>
      <c r="I14" s="72">
        <v>0.26391959798994974</v>
      </c>
      <c r="J14" s="72">
        <v>50.88195979899497</v>
      </c>
      <c r="K14" s="72">
        <v>24.08040201005025</v>
      </c>
      <c r="L14" s="72">
        <v>15.788944723618089</v>
      </c>
      <c r="M14" s="72">
        <v>9.2603015075376884</v>
      </c>
      <c r="N14" s="72">
        <v>0.42924623115577887</v>
      </c>
      <c r="O14" s="72">
        <v>0.49291457286432155</v>
      </c>
      <c r="P14" s="72">
        <v>8.1758793969849251</v>
      </c>
      <c r="Q14" s="72">
        <v>0.21577889447236179</v>
      </c>
      <c r="R14" s="72">
        <v>2.9678391959798995</v>
      </c>
      <c r="AB14" s="2"/>
    </row>
    <row r="15" spans="1:29" x14ac:dyDescent="0.35">
      <c r="A15" t="s">
        <v>0</v>
      </c>
      <c r="B15">
        <v>13.5</v>
      </c>
      <c r="H15" s="72">
        <v>44.794816723940436</v>
      </c>
      <c r="I15" s="72">
        <v>0.2625047728140511</v>
      </c>
      <c r="J15" s="72">
        <v>51.897241313478425</v>
      </c>
      <c r="K15" s="72">
        <v>28.054600992745321</v>
      </c>
      <c r="L15" s="72">
        <v>16.647575410462011</v>
      </c>
      <c r="M15" s="72">
        <v>10.414280259641084</v>
      </c>
      <c r="N15" s="72">
        <v>0.47966781214203891</v>
      </c>
      <c r="O15" s="72">
        <v>0.61803169148529968</v>
      </c>
      <c r="P15" s="72">
        <v>8.9843451699121797</v>
      </c>
      <c r="Q15" s="72">
        <v>0.22193585337915234</v>
      </c>
      <c r="R15" s="72">
        <v>3.2178312332951506</v>
      </c>
      <c r="AB15" s="2"/>
    </row>
    <row r="16" spans="1:29" x14ac:dyDescent="0.35">
      <c r="A16" t="s">
        <v>0</v>
      </c>
      <c r="B16">
        <v>15.5</v>
      </c>
      <c r="C16">
        <v>15.5</v>
      </c>
      <c r="D16" s="2">
        <v>0.78700000000000003</v>
      </c>
      <c r="E16" s="2">
        <v>0.123</v>
      </c>
      <c r="F16" s="2">
        <v>2.9169999999999998</v>
      </c>
      <c r="G16" s="2">
        <f>F16-D16</f>
        <v>2.13</v>
      </c>
      <c r="H16" s="72">
        <v>46.662453275624635</v>
      </c>
      <c r="I16" s="72">
        <v>0.26145976785362973</v>
      </c>
      <c r="J16" s="72">
        <v>52.673175290182961</v>
      </c>
      <c r="K16" s="72">
        <v>28.713358253000198</v>
      </c>
      <c r="L16" s="72">
        <v>17.047019476686994</v>
      </c>
      <c r="M16" s="72">
        <v>10.613810741687979</v>
      </c>
      <c r="N16" s="72">
        <v>0.51524690143615981</v>
      </c>
      <c r="O16" s="72">
        <v>0.56802085382648038</v>
      </c>
      <c r="P16" s="72">
        <v>10.515443635648239</v>
      </c>
      <c r="Q16" s="72">
        <v>0.22703128073972068</v>
      </c>
      <c r="R16" s="72">
        <v>3.119220932520165</v>
      </c>
      <c r="AB16" s="2"/>
    </row>
    <row r="17" spans="1:29" x14ac:dyDescent="0.35">
      <c r="A17" t="s">
        <v>0</v>
      </c>
      <c r="B17">
        <v>17.5</v>
      </c>
      <c r="H17" s="72">
        <v>52.90160008153282</v>
      </c>
      <c r="I17" s="72">
        <v>0.24755401549123521</v>
      </c>
      <c r="J17" s="72">
        <v>54.410466775377088</v>
      </c>
      <c r="K17" s="72">
        <v>34.671830411740729</v>
      </c>
      <c r="L17" s="72">
        <v>18.385650224215247</v>
      </c>
      <c r="M17" s="72">
        <v>12.250305748063596</v>
      </c>
      <c r="N17" s="72">
        <v>0.59243783122706895</v>
      </c>
      <c r="O17" s="72">
        <v>0.66790664492458207</v>
      </c>
      <c r="P17" s="72">
        <v>13.391765185487159</v>
      </c>
      <c r="Q17" s="72">
        <v>0.2336934366082348</v>
      </c>
      <c r="R17" s="72">
        <v>3.4498573175703222</v>
      </c>
      <c r="AB17" s="2"/>
    </row>
    <row r="18" spans="1:29" x14ac:dyDescent="0.35">
      <c r="A18" t="s">
        <v>0</v>
      </c>
      <c r="B18">
        <v>19.5</v>
      </c>
      <c r="C18">
        <v>19.5</v>
      </c>
      <c r="D18" s="2">
        <v>0.54400000000000004</v>
      </c>
      <c r="E18" s="2">
        <v>9.0999999999999998E-2</v>
      </c>
      <c r="F18" s="2">
        <v>2.319</v>
      </c>
      <c r="G18" s="2">
        <f>F18-D18</f>
        <v>1.7749999999999999</v>
      </c>
      <c r="H18" s="72">
        <v>41.591250695861945</v>
      </c>
      <c r="I18" s="72">
        <v>0.26210799777324179</v>
      </c>
      <c r="J18" s="72">
        <v>45.785442568194469</v>
      </c>
      <c r="K18" s="72">
        <v>23.121172759324551</v>
      </c>
      <c r="L18" s="72">
        <v>15.847095936166262</v>
      </c>
      <c r="M18" s="72">
        <v>9.1983670439784735</v>
      </c>
      <c r="N18" s="72">
        <v>0.40684728149935051</v>
      </c>
      <c r="O18" s="72">
        <v>0.51563369827426231</v>
      </c>
      <c r="P18" s="72">
        <v>7.3093338281684908</v>
      </c>
      <c r="Q18" s="72">
        <v>0.19428465392466135</v>
      </c>
      <c r="R18" s="72">
        <v>3.1499350528855077</v>
      </c>
      <c r="AB18" s="2"/>
    </row>
    <row r="19" spans="1:29" x14ac:dyDescent="0.35">
      <c r="A19" t="s">
        <v>0</v>
      </c>
      <c r="B19">
        <v>21.5</v>
      </c>
      <c r="H19" s="72">
        <v>44.234346959122632</v>
      </c>
      <c r="I19" s="72">
        <v>0.26111665004985041</v>
      </c>
      <c r="J19" s="72">
        <v>41.044416749750752</v>
      </c>
      <c r="K19" s="72">
        <v>24.725822532402791</v>
      </c>
      <c r="L19" s="72">
        <v>16.590229312063808</v>
      </c>
      <c r="M19" s="72">
        <v>9.5483549351944159</v>
      </c>
      <c r="N19" s="72">
        <v>0.41306081754735796</v>
      </c>
      <c r="O19" s="72">
        <v>0.55687936191425713</v>
      </c>
      <c r="P19" s="72">
        <v>7.3619142572283156</v>
      </c>
      <c r="Q19" s="72">
        <v>0.17756729810568297</v>
      </c>
      <c r="R19" s="72">
        <v>3.0408773678963108</v>
      </c>
      <c r="AB19" s="2"/>
    </row>
    <row r="20" spans="1:29" x14ac:dyDescent="0.35">
      <c r="A20" t="s">
        <v>0</v>
      </c>
      <c r="B20">
        <v>23.5</v>
      </c>
      <c r="C20">
        <v>23.5</v>
      </c>
      <c r="D20" s="2">
        <v>0.35099999999999998</v>
      </c>
      <c r="E20" s="2">
        <v>5.8000000000000003E-2</v>
      </c>
      <c r="F20" s="2">
        <v>1.6140000000000001</v>
      </c>
      <c r="G20" s="2">
        <f>F20-D20</f>
        <v>1.2630000000000001</v>
      </c>
      <c r="H20" s="72">
        <v>35.521958537915985</v>
      </c>
      <c r="I20" s="72">
        <v>0.26341152936897616</v>
      </c>
      <c r="J20" s="72">
        <v>36.28618839789052</v>
      </c>
      <c r="K20" s="72">
        <v>17.321331151118383</v>
      </c>
      <c r="L20" s="72">
        <v>14.411711220221857</v>
      </c>
      <c r="M20" s="72">
        <v>7.3586106564829956</v>
      </c>
      <c r="N20" s="72">
        <v>0.3366066557555919</v>
      </c>
      <c r="O20" s="72">
        <v>0.46876704855428247</v>
      </c>
      <c r="P20" s="72">
        <v>4.1107474086197486</v>
      </c>
      <c r="Q20" s="72">
        <v>0.15611929441716677</v>
      </c>
      <c r="R20" s="72">
        <v>3.1269321694853605</v>
      </c>
      <c r="AB20" s="2"/>
    </row>
    <row r="21" spans="1:29" x14ac:dyDescent="0.35">
      <c r="A21" t="s">
        <v>0</v>
      </c>
      <c r="B21">
        <v>25.5</v>
      </c>
      <c r="C21">
        <v>25.5</v>
      </c>
      <c r="D21" s="2">
        <v>0.55900000000000005</v>
      </c>
      <c r="E21" s="2">
        <v>9.1999999999999998E-2</v>
      </c>
      <c r="F21" s="2">
        <v>2.0859999999999999</v>
      </c>
      <c r="G21" s="2">
        <f>F21-D21</f>
        <v>1.5269999999999997</v>
      </c>
      <c r="H21" s="72">
        <v>40.414265402843604</v>
      </c>
      <c r="I21" s="72">
        <v>0.26777251184834122</v>
      </c>
      <c r="J21" s="72">
        <v>38.414739336492886</v>
      </c>
      <c r="K21" s="72">
        <v>20.672985781990523</v>
      </c>
      <c r="L21" s="72">
        <v>15.914691943127963</v>
      </c>
      <c r="M21" s="72">
        <v>8.4663507109004748</v>
      </c>
      <c r="N21" s="72">
        <v>0.3481516587677726</v>
      </c>
      <c r="O21" s="72">
        <v>0.49227488151658766</v>
      </c>
      <c r="P21" s="72">
        <v>5.0966824644549762</v>
      </c>
      <c r="Q21" s="72">
        <v>0.1655924170616114</v>
      </c>
      <c r="R21" s="72">
        <v>3.059715639810427</v>
      </c>
      <c r="AB21" s="2"/>
    </row>
    <row r="22" spans="1:29" x14ac:dyDescent="0.35">
      <c r="B22" s="1"/>
      <c r="C22" s="4"/>
      <c r="H22" s="72"/>
      <c r="I22" s="72"/>
      <c r="J22" s="72"/>
      <c r="K22" s="72"/>
      <c r="L22" s="72"/>
      <c r="M22" s="72"/>
      <c r="N22" s="72"/>
      <c r="O22" s="72"/>
      <c r="P22" s="72"/>
      <c r="Q22" s="72"/>
      <c r="R22" s="72"/>
      <c r="AB22" s="2"/>
    </row>
    <row r="23" spans="1:29" x14ac:dyDescent="0.35">
      <c r="A23" s="5"/>
      <c r="B23" s="7"/>
      <c r="C23" s="8"/>
      <c r="H23" s="72"/>
      <c r="I23" s="72"/>
      <c r="J23" s="72"/>
      <c r="K23" s="72"/>
      <c r="L23" s="72"/>
      <c r="M23" s="72"/>
      <c r="N23" s="72"/>
      <c r="O23" s="72"/>
      <c r="P23" s="72"/>
      <c r="Q23" s="72"/>
      <c r="R23" s="72"/>
      <c r="AB23" s="2"/>
    </row>
    <row r="24" spans="1:29" x14ac:dyDescent="0.35">
      <c r="A24" s="5" t="s">
        <v>34</v>
      </c>
      <c r="B24" s="5">
        <v>10</v>
      </c>
      <c r="C24" s="5">
        <f>B24+16</f>
        <v>26</v>
      </c>
      <c r="D24" s="2">
        <v>1.1040000000000001</v>
      </c>
      <c r="E24" s="2">
        <v>0.21</v>
      </c>
      <c r="F24" s="2">
        <v>3.351</v>
      </c>
      <c r="G24" s="2">
        <f t="shared" ref="G24:G47" si="1">F24-D24</f>
        <v>2.2469999999999999</v>
      </c>
      <c r="H24" s="72">
        <v>61.185066218620278</v>
      </c>
      <c r="I24" s="72">
        <v>0.248369242933386</v>
      </c>
      <c r="J24" s="72">
        <v>45.579709428740863</v>
      </c>
      <c r="K24" s="88">
        <v>40.788693417671475</v>
      </c>
      <c r="L24" s="72">
        <v>20.814390195690844</v>
      </c>
      <c r="M24" s="72">
        <v>13.945443763589642</v>
      </c>
      <c r="N24" s="72">
        <v>0.67394742043882183</v>
      </c>
      <c r="O24" s="72">
        <v>0.71936153389998025</v>
      </c>
      <c r="P24" s="72">
        <v>14.439612571654477</v>
      </c>
      <c r="Q24" s="72">
        <v>0.20488238782368057</v>
      </c>
      <c r="R24" s="72">
        <v>3.6123739869539433</v>
      </c>
      <c r="T24" s="3">
        <v>2.2726089710815964</v>
      </c>
      <c r="U24" s="2"/>
      <c r="V24" s="2"/>
      <c r="W24" s="2">
        <v>1.4484717338382471</v>
      </c>
      <c r="X24" s="2">
        <v>1.986746010278605</v>
      </c>
      <c r="Y24" s="2">
        <v>2.2869894509061406</v>
      </c>
      <c r="Z24" s="2">
        <v>0.99093859886394386</v>
      </c>
      <c r="AA24" s="3">
        <v>6.7132810386800115</v>
      </c>
      <c r="AB24" s="2"/>
      <c r="AC24" s="2">
        <v>10.578357823717589</v>
      </c>
    </row>
    <row r="25" spans="1:29" x14ac:dyDescent="0.35">
      <c r="A25" t="s">
        <v>34</v>
      </c>
      <c r="B25">
        <v>30</v>
      </c>
      <c r="C25" s="5">
        <f t="shared" ref="C25:C47" si="2">B25+16</f>
        <v>46</v>
      </c>
      <c r="D25" s="2">
        <v>0.46200000000000002</v>
      </c>
      <c r="E25" s="2">
        <v>7.4999999999999997E-2</v>
      </c>
      <c r="F25" s="2">
        <v>1.9490000000000001</v>
      </c>
      <c r="G25" s="2">
        <f t="shared" si="1"/>
        <v>1.4870000000000001</v>
      </c>
      <c r="H25" s="72">
        <v>38.810497183919203</v>
      </c>
      <c r="I25" s="72">
        <v>0.26985822489803846</v>
      </c>
      <c r="J25" s="72">
        <v>38.24776655661293</v>
      </c>
      <c r="K25" s="88">
        <v>20.644785395222371</v>
      </c>
      <c r="L25" s="72">
        <v>15.536997475237911</v>
      </c>
      <c r="M25" s="72">
        <v>8.2579141580889477</v>
      </c>
      <c r="N25" s="72">
        <v>0.3503592930666149</v>
      </c>
      <c r="O25" s="72">
        <v>0.48936686735288409</v>
      </c>
      <c r="P25" s="72">
        <v>5.4233831812002329</v>
      </c>
      <c r="Q25" s="72">
        <v>0.16469217323752183</v>
      </c>
      <c r="R25" s="72">
        <v>3.1093416197319867</v>
      </c>
      <c r="S25" s="2">
        <v>1.518575310888399E-2</v>
      </c>
      <c r="T25" s="3">
        <v>0.98198654922153672</v>
      </c>
      <c r="U25" s="2"/>
      <c r="V25" s="2"/>
      <c r="W25" s="2">
        <v>0.86624715490694892</v>
      </c>
      <c r="X25" s="2">
        <v>1.141786049002544</v>
      </c>
      <c r="Y25" s="2">
        <v>1.1678939617083945</v>
      </c>
      <c r="Z25" s="2">
        <v>0.50180747087963584</v>
      </c>
      <c r="AA25" s="3">
        <v>3.6774668630338736</v>
      </c>
      <c r="AB25" s="2">
        <v>9.6467794604211871E-2</v>
      </c>
      <c r="AC25" s="2">
        <v>4.5708721684748257</v>
      </c>
    </row>
    <row r="26" spans="1:29" x14ac:dyDescent="0.35">
      <c r="A26" s="5" t="s">
        <v>34</v>
      </c>
      <c r="B26">
        <v>50</v>
      </c>
      <c r="C26" s="5">
        <f t="shared" si="2"/>
        <v>66</v>
      </c>
      <c r="D26" s="2">
        <v>0.79800000000000004</v>
      </c>
      <c r="E26" s="2">
        <v>0.153</v>
      </c>
      <c r="F26" s="2">
        <v>2.7789999999999999</v>
      </c>
      <c r="G26" s="2">
        <f t="shared" si="1"/>
        <v>1.9809999999999999</v>
      </c>
      <c r="H26" s="72">
        <v>52.553985217738713</v>
      </c>
      <c r="I26" s="72">
        <v>0.28795445465441466</v>
      </c>
      <c r="J26" s="72">
        <v>43.72507990411507</v>
      </c>
      <c r="K26" s="88">
        <v>31.881741909708353</v>
      </c>
      <c r="L26" s="72">
        <v>18.70755093887335</v>
      </c>
      <c r="M26" s="72">
        <v>11.875749101078705</v>
      </c>
      <c r="N26" s="72">
        <v>0.49610467439073103</v>
      </c>
      <c r="O26" s="72">
        <v>0.64217938473831393</v>
      </c>
      <c r="P26" s="72">
        <v>8.5017978425888945</v>
      </c>
      <c r="Q26" s="72">
        <v>0.18967239312824613</v>
      </c>
      <c r="R26" s="72">
        <v>3.6256492209348781</v>
      </c>
      <c r="S26" s="2">
        <v>2.0469632140056135E-2</v>
      </c>
      <c r="T26" s="3">
        <v>1.4712099467581594</v>
      </c>
      <c r="U26" s="2"/>
      <c r="V26" s="2"/>
      <c r="W26" s="2">
        <v>1.7696629213483144</v>
      </c>
      <c r="X26" s="2">
        <v>1.9034242910647401</v>
      </c>
      <c r="Y26" s="2">
        <v>2.0786516853932584</v>
      </c>
      <c r="Z26" s="2">
        <v>0.8182182985553772</v>
      </c>
      <c r="AA26" s="3">
        <v>6.5698234349919744</v>
      </c>
      <c r="AB26" s="2">
        <v>0.13003373983180921</v>
      </c>
      <c r="AC26" s="2">
        <v>6.8480699709697372</v>
      </c>
    </row>
    <row r="27" spans="1:29" x14ac:dyDescent="0.35">
      <c r="A27" t="s">
        <v>34</v>
      </c>
      <c r="B27">
        <v>70</v>
      </c>
      <c r="C27" s="5">
        <f t="shared" si="2"/>
        <v>86</v>
      </c>
      <c r="D27" s="2">
        <v>0.98799999999999999</v>
      </c>
      <c r="E27" s="2">
        <v>0.192</v>
      </c>
      <c r="F27" s="2">
        <v>3.1230000000000002</v>
      </c>
      <c r="G27" s="2">
        <f t="shared" si="1"/>
        <v>2.1350000000000002</v>
      </c>
      <c r="H27" s="72">
        <v>56.126417910447756</v>
      </c>
      <c r="I27" s="72">
        <v>0.25631840796019895</v>
      </c>
      <c r="J27" s="72">
        <v>44.694079601990047</v>
      </c>
      <c r="K27" s="88">
        <v>33.820895522388057</v>
      </c>
      <c r="L27" s="72">
        <v>19.472636815920399</v>
      </c>
      <c r="M27" s="72">
        <v>12.059701492537313</v>
      </c>
      <c r="N27" s="72">
        <v>0.43432835820895521</v>
      </c>
      <c r="O27" s="72">
        <v>0.74552238805970139</v>
      </c>
      <c r="P27" s="72">
        <v>8.2527363184079618</v>
      </c>
      <c r="Q27" s="72">
        <v>0.18726368159203979</v>
      </c>
      <c r="R27" s="72">
        <v>3.4417910447761195</v>
      </c>
      <c r="S27" s="2">
        <v>5.0026148580939081E-2</v>
      </c>
      <c r="T27" s="3">
        <v>1.2940413332023246</v>
      </c>
      <c r="U27" s="2"/>
      <c r="V27" s="2"/>
      <c r="W27" s="2">
        <v>2.2769064359113034</v>
      </c>
      <c r="X27" s="2">
        <v>2.0930232558139537</v>
      </c>
      <c r="Y27" s="2">
        <v>2.2485127095727422</v>
      </c>
      <c r="Z27" s="2">
        <v>0.85221741481882107</v>
      </c>
      <c r="AA27" s="3">
        <v>7.4701189832341797</v>
      </c>
      <c r="AB27" s="2">
        <v>0.31779209049056339</v>
      </c>
      <c r="AC27" s="2">
        <v>6.0233997293339296</v>
      </c>
    </row>
    <row r="28" spans="1:29" x14ac:dyDescent="0.35">
      <c r="A28" s="5" t="s">
        <v>34</v>
      </c>
      <c r="B28">
        <v>100</v>
      </c>
      <c r="C28" s="5">
        <f t="shared" si="2"/>
        <v>116</v>
      </c>
      <c r="D28" s="2">
        <v>0.75600000000000001</v>
      </c>
      <c r="E28" s="2">
        <v>0.14299999999999999</v>
      </c>
      <c r="F28" s="2">
        <v>2.613</v>
      </c>
      <c r="G28" s="2">
        <f t="shared" si="1"/>
        <v>1.857</v>
      </c>
      <c r="H28" s="72">
        <v>48.972399458623357</v>
      </c>
      <c r="I28" s="72">
        <v>0.26411446249033255</v>
      </c>
      <c r="J28" s="72">
        <v>40.320523975251348</v>
      </c>
      <c r="K28" s="88">
        <v>28.615622583139984</v>
      </c>
      <c r="L28" s="72">
        <v>17.81709203402939</v>
      </c>
      <c r="M28" s="72">
        <v>10.112142304717711</v>
      </c>
      <c r="N28" s="72">
        <v>0.3735498839907192</v>
      </c>
      <c r="O28" s="72">
        <v>0.61277068832173232</v>
      </c>
      <c r="P28" s="72">
        <v>5.2909899458623357</v>
      </c>
      <c r="Q28" s="72">
        <v>0.17188708430007735</v>
      </c>
      <c r="R28" s="72">
        <v>3.1457849961330235</v>
      </c>
      <c r="S28" s="2">
        <v>0.16480031034053766</v>
      </c>
      <c r="T28" s="3">
        <v>0.74234983677697319</v>
      </c>
      <c r="U28" s="2"/>
      <c r="V28" s="2"/>
      <c r="W28" s="2">
        <v>4.046844502277164</v>
      </c>
      <c r="X28" s="2">
        <v>1.9947950553025375</v>
      </c>
      <c r="Y28" s="2">
        <v>2.2277163305139887</v>
      </c>
      <c r="Z28" s="2">
        <v>0.77852960312296704</v>
      </c>
      <c r="AA28" s="3">
        <v>9.0474951203643474</v>
      </c>
      <c r="AB28" s="2">
        <v>1.0468972052061569</v>
      </c>
      <c r="AC28" s="2">
        <v>3.4554304342413062</v>
      </c>
    </row>
    <row r="29" spans="1:29" x14ac:dyDescent="0.35">
      <c r="A29" t="s">
        <v>34</v>
      </c>
      <c r="B29">
        <v>120</v>
      </c>
      <c r="C29" s="5">
        <f t="shared" si="2"/>
        <v>136</v>
      </c>
      <c r="D29" s="2">
        <v>0.4</v>
      </c>
      <c r="E29" s="2">
        <v>7.4999999999999997E-2</v>
      </c>
      <c r="F29" s="2">
        <v>1.931</v>
      </c>
      <c r="G29" s="2">
        <f t="shared" si="1"/>
        <v>1.5310000000000001</v>
      </c>
      <c r="H29" s="72">
        <v>36.955757874015752</v>
      </c>
      <c r="I29" s="72">
        <v>0.2682086614173228</v>
      </c>
      <c r="J29" s="72">
        <v>38.737746062992123</v>
      </c>
      <c r="K29" s="88">
        <v>18.523622047244093</v>
      </c>
      <c r="L29" s="72">
        <v>15.039370078740159</v>
      </c>
      <c r="M29" s="72">
        <v>7.3100393700787398</v>
      </c>
      <c r="N29" s="72">
        <v>0.32499999999999996</v>
      </c>
      <c r="O29" s="72">
        <v>0.48006889763779531</v>
      </c>
      <c r="P29" s="72">
        <v>3.8356299212598426</v>
      </c>
      <c r="Q29" s="72">
        <v>0.16889763779527561</v>
      </c>
      <c r="R29" s="72">
        <v>3.0019685039370079</v>
      </c>
      <c r="S29" s="2">
        <v>1.4138085103861419E-2</v>
      </c>
      <c r="T29" s="3">
        <v>0.68452080083732303</v>
      </c>
      <c r="U29" s="2"/>
      <c r="V29" s="2"/>
      <c r="W29" s="2">
        <v>1.0171651495448635</v>
      </c>
      <c r="X29" s="2">
        <v>1.0836150845253574</v>
      </c>
      <c r="Y29" s="2">
        <v>1.0098829648894667</v>
      </c>
      <c r="Z29" s="2">
        <v>0.43394018205461626</v>
      </c>
      <c r="AA29" s="3">
        <v>3.5446033810143041</v>
      </c>
      <c r="AB29" s="2">
        <v>8.9812463044607105E-2</v>
      </c>
      <c r="AC29" s="2">
        <v>3.1862524794965874</v>
      </c>
    </row>
    <row r="30" spans="1:29" x14ac:dyDescent="0.35">
      <c r="A30" s="5" t="s">
        <v>34</v>
      </c>
      <c r="B30">
        <v>140</v>
      </c>
      <c r="C30" s="5">
        <f t="shared" si="2"/>
        <v>156</v>
      </c>
      <c r="D30" s="2">
        <v>0.73699999999999999</v>
      </c>
      <c r="E30" s="2">
        <v>0.14199999999999999</v>
      </c>
      <c r="F30" s="2">
        <v>2.6509999999999998</v>
      </c>
      <c r="G30" s="2">
        <f t="shared" si="1"/>
        <v>1.9139999999999997</v>
      </c>
      <c r="H30" s="72">
        <v>47.29069425377525</v>
      </c>
      <c r="I30" s="72">
        <v>0.26220827613257502</v>
      </c>
      <c r="J30" s="72">
        <v>44.00622671111983</v>
      </c>
      <c r="K30" s="88">
        <v>27.426946460090214</v>
      </c>
      <c r="L30" s="72">
        <v>17.336732692684841</v>
      </c>
      <c r="M30" s="72">
        <v>10.04118454598941</v>
      </c>
      <c r="N30" s="72">
        <v>0.45420670719748968</v>
      </c>
      <c r="O30" s="72">
        <v>0.62762306334575402</v>
      </c>
      <c r="P30" s="72">
        <v>6.7974112571092373</v>
      </c>
      <c r="Q30" s="72">
        <v>0.18797803490880569</v>
      </c>
      <c r="R30" s="72">
        <v>3.2300451068837024</v>
      </c>
      <c r="S30" s="2">
        <v>8.9238864961180428E-2</v>
      </c>
      <c r="T30" s="3">
        <v>1.1881634489597466</v>
      </c>
      <c r="U30" s="2"/>
      <c r="V30" s="2"/>
      <c r="W30" s="2">
        <v>2.6761917845857943</v>
      </c>
      <c r="X30" s="2">
        <v>1.7378760818793786</v>
      </c>
      <c r="Y30" s="2">
        <v>1.4672345102349222</v>
      </c>
      <c r="Z30" s="2">
        <v>0.64940239043824699</v>
      </c>
      <c r="AA30" s="3">
        <v>6.5311169116636894</v>
      </c>
      <c r="AB30" s="2">
        <v>0.56689164074134024</v>
      </c>
      <c r="AC30" s="2">
        <v>5.5305678522323021</v>
      </c>
    </row>
    <row r="31" spans="1:29" x14ac:dyDescent="0.35">
      <c r="A31" t="s">
        <v>34</v>
      </c>
      <c r="B31">
        <v>160</v>
      </c>
      <c r="C31" s="5">
        <f t="shared" si="2"/>
        <v>176</v>
      </c>
      <c r="D31" s="2">
        <v>0.79400000000000004</v>
      </c>
      <c r="E31" s="2">
        <v>0.159</v>
      </c>
      <c r="F31" s="2">
        <v>2.66</v>
      </c>
      <c r="G31" s="2">
        <f t="shared" si="1"/>
        <v>1.8660000000000001</v>
      </c>
      <c r="H31" s="72">
        <v>52.233277755982741</v>
      </c>
      <c r="I31" s="72">
        <v>0.26500588466065123</v>
      </c>
      <c r="J31" s="72">
        <v>42.112151824244805</v>
      </c>
      <c r="K31" s="88">
        <v>29.874460572773636</v>
      </c>
      <c r="L31" s="72">
        <v>18.517065515888582</v>
      </c>
      <c r="M31" s="72">
        <v>10.89642997253825</v>
      </c>
      <c r="N31" s="72">
        <v>0.41722244017261673</v>
      </c>
      <c r="O31" s="72">
        <v>0.70130443311102397</v>
      </c>
      <c r="P31" s="72">
        <v>4.1016084739113383</v>
      </c>
      <c r="Q31" s="72">
        <v>0.17712828560219698</v>
      </c>
      <c r="R31" s="72">
        <v>3.6063162024323261</v>
      </c>
      <c r="S31" s="2">
        <v>8.0053131687349746E-2</v>
      </c>
      <c r="T31" s="3">
        <v>0.64944455108018939</v>
      </c>
      <c r="U31" s="2"/>
      <c r="V31" s="2"/>
      <c r="W31" s="2">
        <v>3.8099150917556832</v>
      </c>
      <c r="X31" s="2">
        <v>2.0884689126266776</v>
      </c>
      <c r="Y31" s="2">
        <v>2.6198301835113664</v>
      </c>
      <c r="Z31" s="2">
        <v>0.89167351410572449</v>
      </c>
      <c r="AA31" s="3">
        <v>9.4101615995617625</v>
      </c>
      <c r="AB31" s="2">
        <v>0.50853908987373986</v>
      </c>
      <c r="AC31" s="2">
        <v>3.0229823675826784</v>
      </c>
    </row>
    <row r="32" spans="1:29" x14ac:dyDescent="0.35">
      <c r="A32" s="5" t="s">
        <v>34</v>
      </c>
      <c r="B32">
        <v>180</v>
      </c>
      <c r="C32" s="5">
        <f t="shared" si="2"/>
        <v>196</v>
      </c>
      <c r="D32" s="2">
        <v>0.69</v>
      </c>
      <c r="E32" s="2">
        <v>0.14599999999999999</v>
      </c>
      <c r="F32" s="2">
        <v>2.34</v>
      </c>
      <c r="G32" s="2">
        <f t="shared" si="1"/>
        <v>1.65</v>
      </c>
      <c r="H32" s="72">
        <v>48.916731555382526</v>
      </c>
      <c r="I32" s="72">
        <v>0.26834728440724159</v>
      </c>
      <c r="J32" s="72">
        <v>36.390451625462333</v>
      </c>
      <c r="K32" s="88">
        <v>27.642592953085458</v>
      </c>
      <c r="L32" s="72">
        <v>17.773019271948613</v>
      </c>
      <c r="M32" s="72">
        <v>10.064239828693792</v>
      </c>
      <c r="N32" s="72">
        <v>0.44977613393030952</v>
      </c>
      <c r="O32" s="72">
        <v>0.6094510414638894</v>
      </c>
      <c r="P32" s="72">
        <v>6.8493284017909284</v>
      </c>
      <c r="Q32" s="72">
        <v>0.15183959509441308</v>
      </c>
      <c r="R32" s="72">
        <v>3.4115242359353708</v>
      </c>
      <c r="S32" s="2">
        <v>1.7662048216102892E-2</v>
      </c>
      <c r="T32" s="3">
        <v>1.1280786962260474</v>
      </c>
      <c r="U32" s="2"/>
      <c r="V32" s="2"/>
      <c r="W32" s="2">
        <v>1.7421233783425996</v>
      </c>
      <c r="X32" s="2">
        <v>1.543553084458565</v>
      </c>
      <c r="Y32" s="2">
        <v>1.4561821551495893</v>
      </c>
      <c r="Z32" s="2">
        <v>0.66190097961344974</v>
      </c>
      <c r="AA32" s="3">
        <v>5.4040243579560494</v>
      </c>
      <c r="AB32" s="2">
        <v>0.11219850786352702</v>
      </c>
      <c r="AC32" s="2">
        <v>5.2508901680136377</v>
      </c>
    </row>
    <row r="33" spans="1:29" s="9" customFormat="1" x14ac:dyDescent="0.35">
      <c r="A33" s="9" t="s">
        <v>34</v>
      </c>
      <c r="B33" s="9">
        <v>200</v>
      </c>
      <c r="C33" s="35">
        <f t="shared" si="2"/>
        <v>216</v>
      </c>
      <c r="D33" s="26">
        <v>0.84899999999999998</v>
      </c>
      <c r="E33" s="26">
        <v>0.16900000000000001</v>
      </c>
      <c r="F33" s="26">
        <v>2.9220000000000002</v>
      </c>
      <c r="G33" s="26">
        <f t="shared" si="1"/>
        <v>2.0730000000000004</v>
      </c>
      <c r="H33" s="72"/>
      <c r="I33" s="72"/>
      <c r="J33" s="72"/>
      <c r="K33" s="88"/>
      <c r="L33" s="72"/>
      <c r="M33" s="72"/>
      <c r="N33" s="72"/>
      <c r="O33" s="72"/>
      <c r="P33" s="72"/>
      <c r="Q33" s="72"/>
      <c r="R33" s="72"/>
      <c r="S33" s="26">
        <v>3.9116269943400915E-2</v>
      </c>
      <c r="T33" s="41">
        <v>1.5240849463764563</v>
      </c>
      <c r="U33" s="42"/>
      <c r="V33" s="26"/>
      <c r="W33" s="43">
        <v>2.9815130457584904</v>
      </c>
      <c r="X33" s="26">
        <v>2.0335649665661468</v>
      </c>
      <c r="Y33" s="26">
        <v>1.6677592762554088</v>
      </c>
      <c r="Z33" s="26">
        <v>0.7769765307460339</v>
      </c>
      <c r="AA33" s="41">
        <v>7.4595515930247824</v>
      </c>
      <c r="AB33" s="26">
        <v>0.24848687236824302</v>
      </c>
      <c r="AC33" s="26">
        <v>7.0941882750900778</v>
      </c>
    </row>
    <row r="34" spans="1:29" s="9" customFormat="1" x14ac:dyDescent="0.35">
      <c r="A34" s="35" t="s">
        <v>34</v>
      </c>
      <c r="B34" s="9">
        <v>220</v>
      </c>
      <c r="C34" s="35">
        <f t="shared" si="2"/>
        <v>236</v>
      </c>
      <c r="D34" s="26">
        <v>1.028</v>
      </c>
      <c r="E34" s="26">
        <v>0.214</v>
      </c>
      <c r="F34" s="26">
        <v>3.2440000000000002</v>
      </c>
      <c r="G34" s="26">
        <f t="shared" si="1"/>
        <v>2.2160000000000002</v>
      </c>
      <c r="H34" s="72">
        <v>58.69655984919887</v>
      </c>
      <c r="I34" s="72">
        <v>0.25664467483506126</v>
      </c>
      <c r="J34" s="72">
        <v>45.878934967012249</v>
      </c>
      <c r="K34" s="88">
        <v>39.255419415645619</v>
      </c>
      <c r="L34" s="72">
        <v>20.028275212064091</v>
      </c>
      <c r="M34" s="72">
        <v>12.667295004712535</v>
      </c>
      <c r="N34" s="72">
        <v>0.80631479736098022</v>
      </c>
      <c r="O34" s="72">
        <v>0.77591894439208287</v>
      </c>
      <c r="P34" s="72">
        <v>8.5513666352497655</v>
      </c>
      <c r="Q34" s="72">
        <v>0.20197926484448639</v>
      </c>
      <c r="R34" s="72">
        <v>3.5994344957587177</v>
      </c>
      <c r="S34" s="26">
        <v>0.29925036864363241</v>
      </c>
      <c r="T34" s="41">
        <v>1.0491772976384501</v>
      </c>
      <c r="U34" s="42"/>
      <c r="V34" s="26"/>
      <c r="W34" s="43">
        <v>8.5325717394260856</v>
      </c>
      <c r="X34" s="26">
        <v>2.4955800353597177</v>
      </c>
      <c r="Y34" s="26">
        <v>2.509179926560587</v>
      </c>
      <c r="Z34" s="26">
        <v>1.0694954440364475</v>
      </c>
      <c r="AA34" s="41">
        <v>14.606555147558822</v>
      </c>
      <c r="AB34" s="26">
        <v>1.9009938388014622</v>
      </c>
      <c r="AC34" s="26">
        <v>4.8836262710247338</v>
      </c>
    </row>
    <row r="35" spans="1:29" s="9" customFormat="1" x14ac:dyDescent="0.35">
      <c r="A35" s="9" t="s">
        <v>34</v>
      </c>
      <c r="B35" s="9">
        <v>240</v>
      </c>
      <c r="C35" s="35">
        <f t="shared" si="2"/>
        <v>256</v>
      </c>
      <c r="D35" s="26">
        <v>1.117</v>
      </c>
      <c r="E35" s="26">
        <v>0.24099999999999999</v>
      </c>
      <c r="F35" s="26">
        <v>3.5009999999999999</v>
      </c>
      <c r="G35" s="26">
        <f t="shared" si="1"/>
        <v>2.3839999999999999</v>
      </c>
      <c r="H35" s="72">
        <v>60.285893854748601</v>
      </c>
      <c r="I35" s="72">
        <v>0.25418994413407819</v>
      </c>
      <c r="J35" s="72">
        <v>43.694180633147113</v>
      </c>
      <c r="K35" s="88">
        <v>38.584729981378025</v>
      </c>
      <c r="L35" s="72">
        <v>20.242085661080072</v>
      </c>
      <c r="M35" s="72">
        <v>12.839851024208565</v>
      </c>
      <c r="N35" s="72">
        <v>1.0131284916201118</v>
      </c>
      <c r="O35" s="72">
        <v>0.77555865921787714</v>
      </c>
      <c r="P35" s="72">
        <v>6.344506517690875</v>
      </c>
      <c r="Q35" s="72">
        <v>0.19264432029795156</v>
      </c>
      <c r="R35" s="72">
        <v>3.7197392923649906</v>
      </c>
      <c r="S35" s="26">
        <v>0.10400012928467113</v>
      </c>
      <c r="T35" s="41">
        <v>0.95253998685920194</v>
      </c>
      <c r="U35" s="42"/>
      <c r="V35" s="26"/>
      <c r="W35" s="43">
        <v>5.7997416020671819</v>
      </c>
      <c r="X35" s="26">
        <v>2.8113695090439275</v>
      </c>
      <c r="Y35" s="26">
        <v>3.1382428940568472</v>
      </c>
      <c r="Z35" s="26">
        <v>1.1480620155038757</v>
      </c>
      <c r="AA35" s="41">
        <v>12.897028423772607</v>
      </c>
      <c r="AB35" s="26">
        <v>0.66066286200687752</v>
      </c>
      <c r="AC35" s="26">
        <v>4.4338066735696717</v>
      </c>
    </row>
    <row r="36" spans="1:29" s="9" customFormat="1" x14ac:dyDescent="0.35">
      <c r="A36" s="35" t="s">
        <v>34</v>
      </c>
      <c r="B36" s="9">
        <v>260</v>
      </c>
      <c r="C36" s="35">
        <f t="shared" si="2"/>
        <v>276</v>
      </c>
      <c r="D36" s="26">
        <v>1.143</v>
      </c>
      <c r="E36" s="26">
        <v>0.26700000000000002</v>
      </c>
      <c r="F36" s="26">
        <v>3.6139999999999999</v>
      </c>
      <c r="G36" s="26">
        <f t="shared" si="1"/>
        <v>2.4710000000000001</v>
      </c>
      <c r="H36" s="72">
        <v>66.961359126984121</v>
      </c>
      <c r="I36" s="72">
        <v>0.25982142857142854</v>
      </c>
      <c r="J36" s="72">
        <v>45.404315476190476</v>
      </c>
      <c r="K36" s="88">
        <v>41.795634920634924</v>
      </c>
      <c r="L36" s="72">
        <v>21.746031746031747</v>
      </c>
      <c r="M36" s="72">
        <v>13.888888888888888</v>
      </c>
      <c r="N36" s="72">
        <v>0.91527777777777775</v>
      </c>
      <c r="O36" s="72">
        <v>0.86750992063492061</v>
      </c>
      <c r="P36" s="72">
        <v>5.136904761904761</v>
      </c>
      <c r="Q36" s="72">
        <v>0.2005952380952381</v>
      </c>
      <c r="R36" s="72">
        <v>3.7242063492063489</v>
      </c>
      <c r="S36" s="26">
        <v>5.576636887657653E-2</v>
      </c>
      <c r="T36" s="41">
        <v>0.76107042497636479</v>
      </c>
      <c r="U36" s="42"/>
      <c r="V36" s="26"/>
      <c r="W36" s="43">
        <v>5.7487542617361651</v>
      </c>
      <c r="X36" s="26">
        <v>3.2008916863362176</v>
      </c>
      <c r="Y36" s="26">
        <v>3.6087070548124824</v>
      </c>
      <c r="Z36" s="26">
        <v>1.3231051665355362</v>
      </c>
      <c r="AA36" s="41">
        <v>13.881458169420402</v>
      </c>
      <c r="AB36" s="26">
        <v>0.35425695255516054</v>
      </c>
      <c r="AC36" s="26">
        <v>3.5425695255515812</v>
      </c>
    </row>
    <row r="37" spans="1:29" s="9" customFormat="1" x14ac:dyDescent="0.35">
      <c r="A37" s="9" t="s">
        <v>34</v>
      </c>
      <c r="B37" s="9">
        <v>280</v>
      </c>
      <c r="C37" s="35">
        <f t="shared" si="2"/>
        <v>296</v>
      </c>
      <c r="D37" s="26">
        <v>1.22</v>
      </c>
      <c r="E37" s="26">
        <v>0.26500000000000001</v>
      </c>
      <c r="F37" s="26">
        <v>3.6539999999999999</v>
      </c>
      <c r="G37" s="26">
        <f t="shared" si="1"/>
        <v>2.4340000000000002</v>
      </c>
      <c r="H37" s="72">
        <v>63.439248251748253</v>
      </c>
      <c r="I37" s="72">
        <v>0.25194250194250195</v>
      </c>
      <c r="J37" s="72">
        <v>42.37330031080031</v>
      </c>
      <c r="K37" s="88">
        <v>41.627816627816628</v>
      </c>
      <c r="L37" s="72">
        <v>20.813908313908314</v>
      </c>
      <c r="M37" s="72">
        <v>13.626651126651128</v>
      </c>
      <c r="N37" s="72">
        <v>0.70561383061383065</v>
      </c>
      <c r="O37" s="72">
        <v>1.0356934731934735</v>
      </c>
      <c r="P37" s="72">
        <v>6.5112665112665118</v>
      </c>
      <c r="Q37" s="72">
        <v>0.19162781662781664</v>
      </c>
      <c r="R37" s="72">
        <v>3.7062937062937058</v>
      </c>
      <c r="S37" s="26">
        <v>0.11102981689217883</v>
      </c>
      <c r="T37" s="41">
        <v>0.93888722047720941</v>
      </c>
      <c r="U37" s="42"/>
      <c r="V37" s="26"/>
      <c r="W37" s="43">
        <v>6.9065622468268977</v>
      </c>
      <c r="X37" s="26">
        <v>3.2041587901701329</v>
      </c>
      <c r="Y37" s="26">
        <v>3.5376721577099657</v>
      </c>
      <c r="Z37" s="26">
        <v>1.2647853092087495</v>
      </c>
      <c r="AA37" s="41">
        <v>14.913178503915747</v>
      </c>
      <c r="AB37" s="26">
        <v>0.70531909047249775</v>
      </c>
      <c r="AC37" s="26">
        <v>4.3702568724775794</v>
      </c>
    </row>
    <row r="38" spans="1:29" s="9" customFormat="1" x14ac:dyDescent="0.35">
      <c r="A38" s="35" t="s">
        <v>34</v>
      </c>
      <c r="B38" s="9">
        <v>300</v>
      </c>
      <c r="C38" s="35">
        <f t="shared" si="2"/>
        <v>316</v>
      </c>
      <c r="D38" s="26">
        <v>0.58799999999999997</v>
      </c>
      <c r="E38" s="26">
        <v>0.11899999999999999</v>
      </c>
      <c r="F38" s="26">
        <v>2.3079999999999998</v>
      </c>
      <c r="G38" s="26">
        <f t="shared" si="1"/>
        <v>1.7199999999999998</v>
      </c>
      <c r="H38" s="72">
        <v>42.925077908587262</v>
      </c>
      <c r="I38" s="72">
        <v>0.26679362880886426</v>
      </c>
      <c r="J38" s="72">
        <v>39.237837603878113</v>
      </c>
      <c r="K38" s="88">
        <v>22.645429362880886</v>
      </c>
      <c r="L38" s="72">
        <v>16.308864265927976</v>
      </c>
      <c r="M38" s="72">
        <v>8.8296398891966739</v>
      </c>
      <c r="N38" s="72">
        <v>0.3685076177285318</v>
      </c>
      <c r="O38" s="72">
        <v>0.52869632963988922</v>
      </c>
      <c r="P38" s="72">
        <v>3.4323060941828256</v>
      </c>
      <c r="Q38" s="72">
        <v>0.16802285318559559</v>
      </c>
      <c r="R38" s="72">
        <v>3.0012119113573408</v>
      </c>
      <c r="S38" s="26">
        <v>2.8796586654556942E-2</v>
      </c>
      <c r="T38" s="41">
        <v>0.57632137036853526</v>
      </c>
      <c r="U38" s="26"/>
      <c r="V38" s="26"/>
      <c r="W38" s="26">
        <v>2.4801664715827809</v>
      </c>
      <c r="X38" s="26">
        <v>1.6686175055273764</v>
      </c>
      <c r="Y38" s="26">
        <v>1.6256990505917543</v>
      </c>
      <c r="Z38" s="26">
        <v>0.63545324489530497</v>
      </c>
      <c r="AA38" s="41">
        <v>6.4099362725972169</v>
      </c>
      <c r="AB38" s="26">
        <v>0.18293088177951683</v>
      </c>
      <c r="AC38" s="26">
        <v>2.6826144553641051</v>
      </c>
    </row>
    <row r="39" spans="1:29" x14ac:dyDescent="0.35">
      <c r="A39" t="s">
        <v>34</v>
      </c>
      <c r="B39">
        <v>320</v>
      </c>
      <c r="C39" s="5">
        <f t="shared" si="2"/>
        <v>336</v>
      </c>
      <c r="D39" s="2">
        <v>1.0720000000000001</v>
      </c>
      <c r="E39" s="2">
        <v>0.22700000000000001</v>
      </c>
      <c r="F39" s="2">
        <v>3.5249999999999999</v>
      </c>
      <c r="G39" s="2">
        <f t="shared" si="1"/>
        <v>2.4529999999999998</v>
      </c>
      <c r="H39" s="72">
        <v>57.46700823597012</v>
      </c>
      <c r="I39" s="72">
        <v>0.26106109940624406</v>
      </c>
      <c r="J39" s="72">
        <v>47.182101130051713</v>
      </c>
      <c r="K39" s="88">
        <v>34.725148438996364</v>
      </c>
      <c r="L39" s="72">
        <v>19.536487262976436</v>
      </c>
      <c r="M39" s="72">
        <v>12.363531890442443</v>
      </c>
      <c r="N39" s="72">
        <v>0.77686266998659259</v>
      </c>
      <c r="O39" s="72">
        <v>0.72251484389963605</v>
      </c>
      <c r="P39" s="72">
        <v>7.0034476153993488</v>
      </c>
      <c r="Q39" s="72">
        <v>0.20130243248419843</v>
      </c>
      <c r="R39" s="72">
        <v>3.6314882206473853</v>
      </c>
      <c r="S39" s="2">
        <v>6.9763572931482984E-2</v>
      </c>
      <c r="T39" s="3">
        <v>1.2070086971114484</v>
      </c>
      <c r="U39" s="2"/>
      <c r="V39" s="2"/>
      <c r="W39" s="2"/>
      <c r="X39" s="2">
        <v>2.2486144101346</v>
      </c>
      <c r="Y39" s="2">
        <v>2.3066772235418314</v>
      </c>
      <c r="Z39" s="2">
        <v>0.90855106888361037</v>
      </c>
      <c r="AA39" s="3"/>
      <c r="AB39" s="2">
        <v>0.44317446597186527</v>
      </c>
      <c r="AC39" s="2">
        <v>5.6182872006825457</v>
      </c>
    </row>
    <row r="40" spans="1:29" x14ac:dyDescent="0.35">
      <c r="A40" s="5" t="s">
        <v>34</v>
      </c>
      <c r="B40">
        <v>340</v>
      </c>
      <c r="C40" s="5">
        <f t="shared" si="2"/>
        <v>356</v>
      </c>
      <c r="D40" s="2">
        <v>0.56399999999999995</v>
      </c>
      <c r="E40" s="2">
        <v>0.105</v>
      </c>
      <c r="F40" s="2">
        <v>2.161</v>
      </c>
      <c r="G40" s="2">
        <f t="shared" si="1"/>
        <v>1.597</v>
      </c>
      <c r="H40" s="72">
        <v>39.827298457934809</v>
      </c>
      <c r="I40" s="72">
        <v>0.26956861214132349</v>
      </c>
      <c r="J40" s="72">
        <v>41.379611555729063</v>
      </c>
      <c r="K40" s="88">
        <v>19.529572516103851</v>
      </c>
      <c r="L40" s="72">
        <v>15.840327932851846</v>
      </c>
      <c r="M40" s="72">
        <v>7.9494436853406212</v>
      </c>
      <c r="N40" s="72">
        <v>0.34218231504977548</v>
      </c>
      <c r="O40" s="72">
        <v>0.48970329884833097</v>
      </c>
      <c r="P40" s="72">
        <v>2.5746632832324816</v>
      </c>
      <c r="Q40" s="72">
        <v>0.17733749756002345</v>
      </c>
      <c r="R40" s="72">
        <v>2.7064220183486238</v>
      </c>
      <c r="S40" s="2">
        <v>5.8819560005794039E-2</v>
      </c>
      <c r="T40" s="3">
        <v>0.54716803736043351</v>
      </c>
      <c r="U40" s="2"/>
      <c r="V40" s="2"/>
      <c r="W40" s="2">
        <v>2.0579124579124581</v>
      </c>
      <c r="X40" s="2">
        <v>1.3656565656565656</v>
      </c>
      <c r="Y40" s="2">
        <v>1.2910437710437712</v>
      </c>
      <c r="Z40" s="2">
        <v>0.52498316498316488</v>
      </c>
      <c r="AA40" s="3">
        <v>5.2394612794612794</v>
      </c>
      <c r="AB40" s="2">
        <v>0.37365240911427233</v>
      </c>
      <c r="AC40" s="2">
        <v>2.5469138609204762</v>
      </c>
    </row>
    <row r="41" spans="1:29" x14ac:dyDescent="0.35">
      <c r="A41" t="s">
        <v>34</v>
      </c>
      <c r="B41">
        <v>360</v>
      </c>
      <c r="C41" s="5">
        <f t="shared" si="2"/>
        <v>376</v>
      </c>
      <c r="D41" s="2">
        <v>1.1399999999999999</v>
      </c>
      <c r="E41" s="2">
        <v>0.214</v>
      </c>
      <c r="F41" s="2">
        <v>3.41</v>
      </c>
      <c r="G41" s="2">
        <f t="shared" si="1"/>
        <v>2.2700000000000005</v>
      </c>
      <c r="H41" s="72">
        <v>55.513862604087805</v>
      </c>
      <c r="I41" s="72">
        <v>0.25577214231642692</v>
      </c>
      <c r="J41" s="72">
        <v>46.875047312641932</v>
      </c>
      <c r="K41" s="88">
        <v>33.270249810749426</v>
      </c>
      <c r="L41" s="72">
        <v>19.057532172596513</v>
      </c>
      <c r="M41" s="72">
        <v>11.970098410295229</v>
      </c>
      <c r="N41" s="72">
        <v>0.67761165783497335</v>
      </c>
      <c r="O41" s="72">
        <v>0.71834784254352757</v>
      </c>
      <c r="P41" s="72">
        <v>5.0463663890991679</v>
      </c>
      <c r="Q41" s="72">
        <v>0.1977668433005299</v>
      </c>
      <c r="R41" s="72">
        <v>3.5172218016654044</v>
      </c>
      <c r="S41" s="2">
        <v>8.0563563495058943E-2</v>
      </c>
      <c r="T41" s="3">
        <v>0.79617391970778661</v>
      </c>
      <c r="U41" s="2"/>
      <c r="V41" s="2"/>
      <c r="AB41" s="2">
        <v>0.51178161794807953</v>
      </c>
      <c r="AC41" s="2">
        <v>3.7059664551849423</v>
      </c>
    </row>
    <row r="42" spans="1:29" x14ac:dyDescent="0.35">
      <c r="A42" s="5" t="s">
        <v>34</v>
      </c>
      <c r="B42">
        <v>380</v>
      </c>
      <c r="C42" s="5">
        <f t="shared" si="2"/>
        <v>396</v>
      </c>
      <c r="D42" s="2">
        <v>0.90500000000000003</v>
      </c>
      <c r="E42" s="2">
        <v>0.17</v>
      </c>
      <c r="F42" s="2">
        <v>3.008</v>
      </c>
      <c r="G42" s="2">
        <f t="shared" si="1"/>
        <v>2.1029999999999998</v>
      </c>
      <c r="H42" s="72">
        <v>49.035439507597609</v>
      </c>
      <c r="I42" s="72">
        <v>0.26428159261396422</v>
      </c>
      <c r="J42" s="72">
        <v>45.496778226582038</v>
      </c>
      <c r="K42" s="88">
        <v>29.246008847855354</v>
      </c>
      <c r="L42" s="72">
        <v>17.522600500096171</v>
      </c>
      <c r="M42" s="72">
        <v>10.588574725908828</v>
      </c>
      <c r="N42" s="72">
        <v>0.57732256203115973</v>
      </c>
      <c r="O42" s="72">
        <v>0.64690325062512022</v>
      </c>
      <c r="P42" s="72">
        <v>5.3808424697057129</v>
      </c>
      <c r="Q42" s="72">
        <v>0.19321023273706486</v>
      </c>
      <c r="R42" s="72">
        <v>3.5083669936526256</v>
      </c>
      <c r="S42" s="2">
        <v>0.11916085563435572</v>
      </c>
      <c r="T42" s="3">
        <v>0.85558847579949582</v>
      </c>
      <c r="U42" s="2"/>
      <c r="V42" s="2"/>
      <c r="W42" s="2">
        <v>3.3775773195876293</v>
      </c>
      <c r="X42" s="2">
        <v>2.1559278350515467</v>
      </c>
      <c r="Y42" s="2">
        <v>1.9780927835051549</v>
      </c>
      <c r="Z42" s="2">
        <v>0.79136597938144337</v>
      </c>
      <c r="AA42" s="3">
        <v>8.3029639175257746</v>
      </c>
      <c r="AB42" s="2">
        <v>0.75697167363219142</v>
      </c>
      <c r="AC42" s="2">
        <v>3.98252456186896</v>
      </c>
    </row>
    <row r="43" spans="1:29" x14ac:dyDescent="0.35">
      <c r="A43" t="s">
        <v>34</v>
      </c>
      <c r="B43">
        <v>400</v>
      </c>
      <c r="C43" s="5">
        <f t="shared" si="2"/>
        <v>416</v>
      </c>
      <c r="D43" s="2">
        <v>0.75900000000000001</v>
      </c>
      <c r="E43" s="2">
        <v>0.14699999999999999</v>
      </c>
      <c r="F43" s="2">
        <v>2.5499999999999998</v>
      </c>
      <c r="G43" s="2">
        <f t="shared" si="1"/>
        <v>1.7909999999999999</v>
      </c>
      <c r="H43" s="72">
        <v>47.231725004834658</v>
      </c>
      <c r="I43" s="72">
        <v>0.26996712434732162</v>
      </c>
      <c r="J43" s="72">
        <v>40.947157222974276</v>
      </c>
      <c r="K43" s="88">
        <v>26.696963836782057</v>
      </c>
      <c r="L43" s="72">
        <v>17.462773157996519</v>
      </c>
      <c r="M43" s="72">
        <v>9.6083929607426022</v>
      </c>
      <c r="N43" s="72">
        <v>0.45184683813575705</v>
      </c>
      <c r="O43" s="72">
        <v>0.57711274415006775</v>
      </c>
      <c r="P43" s="72">
        <v>4.2999419841423325</v>
      </c>
      <c r="Q43" s="72">
        <v>0.17617482111777219</v>
      </c>
      <c r="R43" s="72">
        <v>3.0883774898472245</v>
      </c>
      <c r="S43" s="2"/>
      <c r="T43" s="3">
        <v>0.66797015624838108</v>
      </c>
      <c r="U43" s="2"/>
      <c r="V43" s="2"/>
      <c r="AB43" s="2">
        <v>0</v>
      </c>
      <c r="AC43" s="2">
        <v>3.1092138675299719</v>
      </c>
    </row>
    <row r="44" spans="1:29" x14ac:dyDescent="0.35">
      <c r="A44" s="5" t="s">
        <v>34</v>
      </c>
      <c r="B44">
        <v>420</v>
      </c>
      <c r="C44" s="5">
        <f t="shared" si="2"/>
        <v>436</v>
      </c>
      <c r="D44" s="2">
        <v>0.90700000000000003</v>
      </c>
      <c r="E44" s="2">
        <v>0.19800000000000001</v>
      </c>
      <c r="F44" s="2">
        <v>3.0409999999999999</v>
      </c>
      <c r="G44" s="2">
        <f t="shared" si="1"/>
        <v>2.1339999999999999</v>
      </c>
      <c r="H44" s="72">
        <v>54.597856997765597</v>
      </c>
      <c r="I44" s="72">
        <v>0.25807434491163928</v>
      </c>
      <c r="J44" s="72">
        <v>41.466128377005894</v>
      </c>
      <c r="K44" s="88">
        <v>37.406053219581558</v>
      </c>
      <c r="L44" s="72">
        <v>18.728417631525499</v>
      </c>
      <c r="M44" s="72">
        <v>12.431444241316271</v>
      </c>
      <c r="N44" s="72">
        <v>0.75543367865122901</v>
      </c>
      <c r="O44" s="72">
        <v>3.525644931952062</v>
      </c>
      <c r="P44" s="72">
        <v>4.5297582774730856</v>
      </c>
      <c r="Q44" s="72">
        <v>0.17377615275238678</v>
      </c>
      <c r="R44" s="72">
        <v>3.4379443428803582</v>
      </c>
      <c r="S44" s="2">
        <v>8.148070412202485E-2</v>
      </c>
      <c r="T44" s="3">
        <v>0.75374688622778507</v>
      </c>
      <c r="U44" s="2"/>
      <c r="V44" s="2"/>
      <c r="W44" s="2">
        <v>8.4191973969631224</v>
      </c>
      <c r="X44" s="2">
        <v>2.9053687635574836</v>
      </c>
      <c r="Y44" s="2">
        <v>2.672180043383948</v>
      </c>
      <c r="Z44" s="2">
        <v>0.94183839479392617</v>
      </c>
      <c r="AA44" s="3">
        <v>14.93872017353579</v>
      </c>
      <c r="AB44" s="2">
        <v>0.51760777177732653</v>
      </c>
      <c r="AC44" s="2">
        <v>3.5084805052211427</v>
      </c>
    </row>
    <row r="45" spans="1:29" x14ac:dyDescent="0.35">
      <c r="A45" t="s">
        <v>34</v>
      </c>
      <c r="B45">
        <v>440</v>
      </c>
      <c r="C45" s="5">
        <f t="shared" si="2"/>
        <v>456</v>
      </c>
      <c r="D45" s="2">
        <v>1.0349999999999999</v>
      </c>
      <c r="E45" s="2">
        <v>0.19400000000000001</v>
      </c>
      <c r="F45" s="2">
        <v>3.1259999999999999</v>
      </c>
      <c r="G45" s="2">
        <f t="shared" si="1"/>
        <v>2.0910000000000002</v>
      </c>
      <c r="H45" s="72">
        <v>53.958299389002029</v>
      </c>
      <c r="I45" s="72">
        <v>0.26018329938900203</v>
      </c>
      <c r="J45" s="72">
        <v>44.060641547861508</v>
      </c>
      <c r="K45" s="88">
        <v>32.11812627291242</v>
      </c>
      <c r="L45" s="72">
        <v>18.706720977596738</v>
      </c>
      <c r="M45" s="72">
        <v>11.30346232179226</v>
      </c>
      <c r="N45" s="72">
        <v>0.56171079429735227</v>
      </c>
      <c r="O45" s="72">
        <v>0.6946537678207737</v>
      </c>
      <c r="P45" s="72">
        <v>5.2556008146639499</v>
      </c>
      <c r="Q45" s="72">
        <v>0.17932790224032585</v>
      </c>
      <c r="R45" s="72">
        <v>3.4470468431771892</v>
      </c>
      <c r="S45" s="2">
        <v>3.0428447567950122E-2</v>
      </c>
      <c r="T45" s="3">
        <v>0.82834478528892475</v>
      </c>
      <c r="U45" s="2"/>
      <c r="V45" s="2"/>
      <c r="AB45" s="2">
        <v>0.19329731025277835</v>
      </c>
      <c r="AC45" s="2">
        <v>3.8557128180420923</v>
      </c>
    </row>
    <row r="46" spans="1:29" x14ac:dyDescent="0.35">
      <c r="A46" s="5" t="s">
        <v>34</v>
      </c>
      <c r="B46">
        <v>460</v>
      </c>
      <c r="C46" s="5">
        <f t="shared" si="2"/>
        <v>476</v>
      </c>
      <c r="D46" s="2">
        <v>1.022</v>
      </c>
      <c r="E46" s="2">
        <v>0.19500000000000001</v>
      </c>
      <c r="F46" s="2">
        <v>3.1789999999999998</v>
      </c>
      <c r="G46" s="2">
        <f t="shared" si="1"/>
        <v>2.157</v>
      </c>
      <c r="H46" s="72">
        <v>54.648523985239848</v>
      </c>
      <c r="I46" s="72">
        <v>0.25985628277335404</v>
      </c>
      <c r="J46" s="72">
        <v>46.385268984268791</v>
      </c>
      <c r="K46" s="88">
        <v>32.181006020586523</v>
      </c>
      <c r="L46" s="72">
        <v>18.809477568459894</v>
      </c>
      <c r="M46" s="72">
        <v>11.613905612740338</v>
      </c>
      <c r="N46" s="72">
        <v>0.59467857836473093</v>
      </c>
      <c r="O46" s="72">
        <v>0.70824431928529796</v>
      </c>
      <c r="P46" s="72">
        <v>4.4969897067391731</v>
      </c>
      <c r="Q46" s="72">
        <v>0.18906583802680133</v>
      </c>
      <c r="R46" s="72">
        <v>3.5744804816469222</v>
      </c>
      <c r="S46" s="2">
        <v>7.6960551599330546E-2</v>
      </c>
      <c r="T46" s="3">
        <v>0.57622929857599559</v>
      </c>
      <c r="U46" s="2"/>
      <c r="V46" s="2"/>
      <c r="W46" s="2">
        <v>4.5362718089990812</v>
      </c>
      <c r="X46" s="2">
        <v>2.4058769513314964</v>
      </c>
      <c r="Y46" s="2">
        <v>2.4609733700642789</v>
      </c>
      <c r="Z46" s="2">
        <v>0.93427784336875241</v>
      </c>
      <c r="AA46" s="3">
        <v>10.337268791814244</v>
      </c>
      <c r="AB46" s="2">
        <v>0.48889341418093668</v>
      </c>
      <c r="AC46" s="2">
        <v>2.6821858869744926</v>
      </c>
    </row>
    <row r="47" spans="1:29" x14ac:dyDescent="0.35">
      <c r="A47" t="s">
        <v>34</v>
      </c>
      <c r="B47">
        <v>475</v>
      </c>
      <c r="C47" s="5">
        <f t="shared" si="2"/>
        <v>491</v>
      </c>
      <c r="D47" s="2">
        <v>1.179</v>
      </c>
      <c r="E47" s="2">
        <v>0.218</v>
      </c>
      <c r="F47" s="2">
        <v>3.5</v>
      </c>
      <c r="G47" s="2">
        <f t="shared" si="1"/>
        <v>2.3209999999999997</v>
      </c>
      <c r="H47" s="72">
        <v>58.913733779001177</v>
      </c>
      <c r="I47" s="72">
        <v>0.25668501769563506</v>
      </c>
      <c r="J47" s="72">
        <v>43.931920959496651</v>
      </c>
      <c r="K47" s="88">
        <v>38.566653558788829</v>
      </c>
      <c r="L47" s="72">
        <v>19.966574911521821</v>
      </c>
      <c r="M47" s="72">
        <v>12.318128195045221</v>
      </c>
      <c r="N47" s="72">
        <v>0.76366496264254813</v>
      </c>
      <c r="O47" s="72">
        <v>0.92346637829335421</v>
      </c>
      <c r="P47" s="72">
        <v>7.4066063704286265</v>
      </c>
      <c r="Q47" s="72">
        <v>0.18855682265041288</v>
      </c>
      <c r="R47" s="72">
        <v>3.5106173810460088</v>
      </c>
      <c r="S47" s="2">
        <v>7.9639977656231833E-2</v>
      </c>
      <c r="T47" s="3">
        <v>1.200773942428035</v>
      </c>
      <c r="U47" s="2"/>
      <c r="V47" s="2"/>
      <c r="AB47" s="2"/>
      <c r="AC47" s="2"/>
    </row>
    <row r="49" spans="2:30" x14ac:dyDescent="0.35">
      <c r="AD49" s="39"/>
    </row>
    <row r="50" spans="2:30" x14ac:dyDescent="0.35">
      <c r="AD50" s="39"/>
    </row>
    <row r="51" spans="2:30" x14ac:dyDescent="0.35">
      <c r="AD51" s="39"/>
    </row>
    <row r="53" spans="2:30" x14ac:dyDescent="0.35">
      <c r="B53" s="78"/>
      <c r="C53" t="s">
        <v>61</v>
      </c>
    </row>
    <row r="54" spans="2:30" s="37" customFormat="1" ht="18.5" x14ac:dyDescent="0.45">
      <c r="D54" s="38"/>
      <c r="E54" s="38"/>
      <c r="F54" s="38"/>
      <c r="G54" s="38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38"/>
      <c r="T54" s="38"/>
      <c r="U54" s="38"/>
      <c r="V54" s="38"/>
      <c r="W54" s="38"/>
      <c r="X54" s="38"/>
      <c r="Y54" s="38"/>
      <c r="Z54" s="38"/>
      <c r="AA54" s="38"/>
    </row>
  </sheetData>
  <pageMargins left="0.7" right="0.7" top="0.78740157499999996" bottom="0.78740157499999996" header="0.3" footer="0.3"/>
  <pageSetup paperSize="9"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AE50"/>
  <sheetViews>
    <sheetView zoomScale="77" zoomScaleNormal="77" workbookViewId="0">
      <selection activeCell="H35" sqref="H35"/>
    </sheetView>
  </sheetViews>
  <sheetFormatPr baseColWidth="10" defaultColWidth="10.90625" defaultRowHeight="14.5" x14ac:dyDescent="0.35"/>
  <cols>
    <col min="1" max="1" width="14.453125" style="10" bestFit="1" customWidth="1"/>
    <col min="2" max="2" width="14" style="11" bestFit="1" customWidth="1"/>
    <col min="3" max="3" width="21.26953125" style="35" customWidth="1"/>
    <col min="4" max="4" width="18" style="23" hidden="1" customWidth="1"/>
    <col min="5" max="5" width="11.1796875" style="23" hidden="1" customWidth="1"/>
    <col min="6" max="6" width="18" style="23" hidden="1" customWidth="1"/>
    <col min="7" max="7" width="6.54296875" style="24" hidden="1" customWidth="1"/>
    <col min="8" max="8" width="18" customWidth="1"/>
    <col min="9" max="9" width="13.1796875" customWidth="1"/>
    <col min="10" max="10" width="18" style="5" customWidth="1"/>
    <col min="11" max="11" width="7.7265625" style="5" customWidth="1"/>
    <col min="12" max="12" width="4.7265625" style="36" bestFit="1" customWidth="1"/>
    <col min="13" max="13" width="18" customWidth="1"/>
    <col min="14" max="14" width="6.54296875" customWidth="1"/>
    <col min="15" max="15" width="18" style="5" customWidth="1"/>
    <col min="16" max="16" width="7.54296875" style="5" customWidth="1"/>
    <col min="17" max="17" width="4.7265625" style="36" bestFit="1" customWidth="1"/>
    <col min="18" max="18" width="18" bestFit="1" customWidth="1"/>
    <col min="19" max="19" width="6.54296875" bestFit="1" customWidth="1"/>
    <col min="20" max="20" width="18" style="5" bestFit="1" customWidth="1"/>
    <col min="21" max="21" width="7.54296875" style="36" bestFit="1" customWidth="1"/>
    <col min="22" max="22" width="4.7265625" style="69" bestFit="1" customWidth="1"/>
    <col min="23" max="23" width="18" bestFit="1" customWidth="1"/>
    <col min="24" max="24" width="6.54296875" bestFit="1" customWidth="1"/>
    <col min="25" max="25" width="18" style="5" bestFit="1" customWidth="1"/>
    <col min="26" max="26" width="8.81640625" style="36" customWidth="1"/>
    <col min="27" max="27" width="4.7265625" style="69" bestFit="1" customWidth="1"/>
    <col min="28" max="29" width="8.1796875" customWidth="1"/>
    <col min="30" max="30" width="7.7265625" customWidth="1"/>
    <col min="31" max="32" width="10" customWidth="1"/>
    <col min="33" max="33" width="9.81640625" customWidth="1"/>
    <col min="34" max="34" width="7.7265625" customWidth="1"/>
    <col min="261" max="261" width="33.54296875" customWidth="1"/>
    <col min="262" max="262" width="9.1796875" customWidth="1"/>
    <col min="263" max="263" width="10" bestFit="1" customWidth="1"/>
    <col min="264" max="264" width="18" bestFit="1" customWidth="1"/>
    <col min="265" max="265" width="6.54296875" bestFit="1" customWidth="1"/>
    <col min="266" max="266" width="18" bestFit="1" customWidth="1"/>
    <col min="267" max="267" width="6.54296875" bestFit="1" customWidth="1"/>
    <col min="268" max="268" width="18" bestFit="1" customWidth="1"/>
    <col min="269" max="269" width="13.1796875" customWidth="1"/>
    <col min="270" max="270" width="18" bestFit="1" customWidth="1"/>
    <col min="271" max="271" width="7.7265625" customWidth="1"/>
    <col min="272" max="272" width="18" bestFit="1" customWidth="1"/>
    <col min="273" max="273" width="6.54296875" bestFit="1" customWidth="1"/>
    <col min="274" max="274" width="18" bestFit="1" customWidth="1"/>
    <col min="275" max="275" width="7.54296875" bestFit="1" customWidth="1"/>
    <col min="276" max="276" width="18" bestFit="1" customWidth="1"/>
    <col min="277" max="277" width="6.54296875" bestFit="1" customWidth="1"/>
    <col min="278" max="278" width="18" bestFit="1" customWidth="1"/>
    <col min="279" max="279" width="7.54296875" bestFit="1" customWidth="1"/>
    <col min="280" max="280" width="18" bestFit="1" customWidth="1"/>
    <col min="281" max="281" width="6.54296875" bestFit="1" customWidth="1"/>
    <col min="282" max="282" width="18" bestFit="1" customWidth="1"/>
    <col min="283" max="283" width="8.81640625" customWidth="1"/>
    <col min="284" max="285" width="8.1796875" customWidth="1"/>
    <col min="286" max="286" width="7.7265625" customWidth="1"/>
    <col min="287" max="288" width="10" customWidth="1"/>
    <col min="289" max="289" width="9.81640625" customWidth="1"/>
    <col min="290" max="290" width="7.7265625" customWidth="1"/>
    <col min="517" max="517" width="33.54296875" customWidth="1"/>
    <col min="518" max="518" width="9.1796875" customWidth="1"/>
    <col min="519" max="519" width="10" bestFit="1" customWidth="1"/>
    <col min="520" max="520" width="18" bestFit="1" customWidth="1"/>
    <col min="521" max="521" width="6.54296875" bestFit="1" customWidth="1"/>
    <col min="522" max="522" width="18" bestFit="1" customWidth="1"/>
    <col min="523" max="523" width="6.54296875" bestFit="1" customWidth="1"/>
    <col min="524" max="524" width="18" bestFit="1" customWidth="1"/>
    <col min="525" max="525" width="13.1796875" customWidth="1"/>
    <col min="526" max="526" width="18" bestFit="1" customWidth="1"/>
    <col min="527" max="527" width="7.7265625" customWidth="1"/>
    <col min="528" max="528" width="18" bestFit="1" customWidth="1"/>
    <col min="529" max="529" width="6.54296875" bestFit="1" customWidth="1"/>
    <col min="530" max="530" width="18" bestFit="1" customWidth="1"/>
    <col min="531" max="531" width="7.54296875" bestFit="1" customWidth="1"/>
    <col min="532" max="532" width="18" bestFit="1" customWidth="1"/>
    <col min="533" max="533" width="6.54296875" bestFit="1" customWidth="1"/>
    <col min="534" max="534" width="18" bestFit="1" customWidth="1"/>
    <col min="535" max="535" width="7.54296875" bestFit="1" customWidth="1"/>
    <col min="536" max="536" width="18" bestFit="1" customWidth="1"/>
    <col min="537" max="537" width="6.54296875" bestFit="1" customWidth="1"/>
    <col min="538" max="538" width="18" bestFit="1" customWidth="1"/>
    <col min="539" max="539" width="8.81640625" customWidth="1"/>
    <col min="540" max="541" width="8.1796875" customWidth="1"/>
    <col min="542" max="542" width="7.7265625" customWidth="1"/>
    <col min="543" max="544" width="10" customWidth="1"/>
    <col min="545" max="545" width="9.81640625" customWidth="1"/>
    <col min="546" max="546" width="7.7265625" customWidth="1"/>
    <col min="773" max="773" width="33.54296875" customWidth="1"/>
    <col min="774" max="774" width="9.1796875" customWidth="1"/>
    <col min="775" max="775" width="10" bestFit="1" customWidth="1"/>
    <col min="776" max="776" width="18" bestFit="1" customWidth="1"/>
    <col min="777" max="777" width="6.54296875" bestFit="1" customWidth="1"/>
    <col min="778" max="778" width="18" bestFit="1" customWidth="1"/>
    <col min="779" max="779" width="6.54296875" bestFit="1" customWidth="1"/>
    <col min="780" max="780" width="18" bestFit="1" customWidth="1"/>
    <col min="781" max="781" width="13.1796875" customWidth="1"/>
    <col min="782" max="782" width="18" bestFit="1" customWidth="1"/>
    <col min="783" max="783" width="7.7265625" customWidth="1"/>
    <col min="784" max="784" width="18" bestFit="1" customWidth="1"/>
    <col min="785" max="785" width="6.54296875" bestFit="1" customWidth="1"/>
    <col min="786" max="786" width="18" bestFit="1" customWidth="1"/>
    <col min="787" max="787" width="7.54296875" bestFit="1" customWidth="1"/>
    <col min="788" max="788" width="18" bestFit="1" customWidth="1"/>
    <col min="789" max="789" width="6.54296875" bestFit="1" customWidth="1"/>
    <col min="790" max="790" width="18" bestFit="1" customWidth="1"/>
    <col min="791" max="791" width="7.54296875" bestFit="1" customWidth="1"/>
    <col min="792" max="792" width="18" bestFit="1" customWidth="1"/>
    <col min="793" max="793" width="6.54296875" bestFit="1" customWidth="1"/>
    <col min="794" max="794" width="18" bestFit="1" customWidth="1"/>
    <col min="795" max="795" width="8.81640625" customWidth="1"/>
    <col min="796" max="797" width="8.1796875" customWidth="1"/>
    <col min="798" max="798" width="7.7265625" customWidth="1"/>
    <col min="799" max="800" width="10" customWidth="1"/>
    <col min="801" max="801" width="9.81640625" customWidth="1"/>
    <col min="802" max="802" width="7.7265625" customWidth="1"/>
    <col min="1029" max="1029" width="33.54296875" customWidth="1"/>
    <col min="1030" max="1030" width="9.1796875" customWidth="1"/>
    <col min="1031" max="1031" width="10" bestFit="1" customWidth="1"/>
    <col min="1032" max="1032" width="18" bestFit="1" customWidth="1"/>
    <col min="1033" max="1033" width="6.54296875" bestFit="1" customWidth="1"/>
    <col min="1034" max="1034" width="18" bestFit="1" customWidth="1"/>
    <col min="1035" max="1035" width="6.54296875" bestFit="1" customWidth="1"/>
    <col min="1036" max="1036" width="18" bestFit="1" customWidth="1"/>
    <col min="1037" max="1037" width="13.1796875" customWidth="1"/>
    <col min="1038" max="1038" width="18" bestFit="1" customWidth="1"/>
    <col min="1039" max="1039" width="7.7265625" customWidth="1"/>
    <col min="1040" max="1040" width="18" bestFit="1" customWidth="1"/>
    <col min="1041" max="1041" width="6.54296875" bestFit="1" customWidth="1"/>
    <col min="1042" max="1042" width="18" bestFit="1" customWidth="1"/>
    <col min="1043" max="1043" width="7.54296875" bestFit="1" customWidth="1"/>
    <col min="1044" max="1044" width="18" bestFit="1" customWidth="1"/>
    <col min="1045" max="1045" width="6.54296875" bestFit="1" customWidth="1"/>
    <col min="1046" max="1046" width="18" bestFit="1" customWidth="1"/>
    <col min="1047" max="1047" width="7.54296875" bestFit="1" customWidth="1"/>
    <col min="1048" max="1048" width="18" bestFit="1" customWidth="1"/>
    <col min="1049" max="1049" width="6.54296875" bestFit="1" customWidth="1"/>
    <col min="1050" max="1050" width="18" bestFit="1" customWidth="1"/>
    <col min="1051" max="1051" width="8.81640625" customWidth="1"/>
    <col min="1052" max="1053" width="8.1796875" customWidth="1"/>
    <col min="1054" max="1054" width="7.7265625" customWidth="1"/>
    <col min="1055" max="1056" width="10" customWidth="1"/>
    <col min="1057" max="1057" width="9.81640625" customWidth="1"/>
    <col min="1058" max="1058" width="7.7265625" customWidth="1"/>
    <col min="1285" max="1285" width="33.54296875" customWidth="1"/>
    <col min="1286" max="1286" width="9.1796875" customWidth="1"/>
    <col min="1287" max="1287" width="10" bestFit="1" customWidth="1"/>
    <col min="1288" max="1288" width="18" bestFit="1" customWidth="1"/>
    <col min="1289" max="1289" width="6.54296875" bestFit="1" customWidth="1"/>
    <col min="1290" max="1290" width="18" bestFit="1" customWidth="1"/>
    <col min="1291" max="1291" width="6.54296875" bestFit="1" customWidth="1"/>
    <col min="1292" max="1292" width="18" bestFit="1" customWidth="1"/>
    <col min="1293" max="1293" width="13.1796875" customWidth="1"/>
    <col min="1294" max="1294" width="18" bestFit="1" customWidth="1"/>
    <col min="1295" max="1295" width="7.7265625" customWidth="1"/>
    <col min="1296" max="1296" width="18" bestFit="1" customWidth="1"/>
    <col min="1297" max="1297" width="6.54296875" bestFit="1" customWidth="1"/>
    <col min="1298" max="1298" width="18" bestFit="1" customWidth="1"/>
    <col min="1299" max="1299" width="7.54296875" bestFit="1" customWidth="1"/>
    <col min="1300" max="1300" width="18" bestFit="1" customWidth="1"/>
    <col min="1301" max="1301" width="6.54296875" bestFit="1" customWidth="1"/>
    <col min="1302" max="1302" width="18" bestFit="1" customWidth="1"/>
    <col min="1303" max="1303" width="7.54296875" bestFit="1" customWidth="1"/>
    <col min="1304" max="1304" width="18" bestFit="1" customWidth="1"/>
    <col min="1305" max="1305" width="6.54296875" bestFit="1" customWidth="1"/>
    <col min="1306" max="1306" width="18" bestFit="1" customWidth="1"/>
    <col min="1307" max="1307" width="8.81640625" customWidth="1"/>
    <col min="1308" max="1309" width="8.1796875" customWidth="1"/>
    <col min="1310" max="1310" width="7.7265625" customWidth="1"/>
    <col min="1311" max="1312" width="10" customWidth="1"/>
    <col min="1313" max="1313" width="9.81640625" customWidth="1"/>
    <col min="1314" max="1314" width="7.7265625" customWidth="1"/>
    <col min="1541" max="1541" width="33.54296875" customWidth="1"/>
    <col min="1542" max="1542" width="9.1796875" customWidth="1"/>
    <col min="1543" max="1543" width="10" bestFit="1" customWidth="1"/>
    <col min="1544" max="1544" width="18" bestFit="1" customWidth="1"/>
    <col min="1545" max="1545" width="6.54296875" bestFit="1" customWidth="1"/>
    <col min="1546" max="1546" width="18" bestFit="1" customWidth="1"/>
    <col min="1547" max="1547" width="6.54296875" bestFit="1" customWidth="1"/>
    <col min="1548" max="1548" width="18" bestFit="1" customWidth="1"/>
    <col min="1549" max="1549" width="13.1796875" customWidth="1"/>
    <col min="1550" max="1550" width="18" bestFit="1" customWidth="1"/>
    <col min="1551" max="1551" width="7.7265625" customWidth="1"/>
    <col min="1552" max="1552" width="18" bestFit="1" customWidth="1"/>
    <col min="1553" max="1553" width="6.54296875" bestFit="1" customWidth="1"/>
    <col min="1554" max="1554" width="18" bestFit="1" customWidth="1"/>
    <col min="1555" max="1555" width="7.54296875" bestFit="1" customWidth="1"/>
    <col min="1556" max="1556" width="18" bestFit="1" customWidth="1"/>
    <col min="1557" max="1557" width="6.54296875" bestFit="1" customWidth="1"/>
    <col min="1558" max="1558" width="18" bestFit="1" customWidth="1"/>
    <col min="1559" max="1559" width="7.54296875" bestFit="1" customWidth="1"/>
    <col min="1560" max="1560" width="18" bestFit="1" customWidth="1"/>
    <col min="1561" max="1561" width="6.54296875" bestFit="1" customWidth="1"/>
    <col min="1562" max="1562" width="18" bestFit="1" customWidth="1"/>
    <col min="1563" max="1563" width="8.81640625" customWidth="1"/>
    <col min="1564" max="1565" width="8.1796875" customWidth="1"/>
    <col min="1566" max="1566" width="7.7265625" customWidth="1"/>
    <col min="1567" max="1568" width="10" customWidth="1"/>
    <col min="1569" max="1569" width="9.81640625" customWidth="1"/>
    <col min="1570" max="1570" width="7.7265625" customWidth="1"/>
    <col min="1797" max="1797" width="33.54296875" customWidth="1"/>
    <col min="1798" max="1798" width="9.1796875" customWidth="1"/>
    <col min="1799" max="1799" width="10" bestFit="1" customWidth="1"/>
    <col min="1800" max="1800" width="18" bestFit="1" customWidth="1"/>
    <col min="1801" max="1801" width="6.54296875" bestFit="1" customWidth="1"/>
    <col min="1802" max="1802" width="18" bestFit="1" customWidth="1"/>
    <col min="1803" max="1803" width="6.54296875" bestFit="1" customWidth="1"/>
    <col min="1804" max="1804" width="18" bestFit="1" customWidth="1"/>
    <col min="1805" max="1805" width="13.1796875" customWidth="1"/>
    <col min="1806" max="1806" width="18" bestFit="1" customWidth="1"/>
    <col min="1807" max="1807" width="7.7265625" customWidth="1"/>
    <col min="1808" max="1808" width="18" bestFit="1" customWidth="1"/>
    <col min="1809" max="1809" width="6.54296875" bestFit="1" customWidth="1"/>
    <col min="1810" max="1810" width="18" bestFit="1" customWidth="1"/>
    <col min="1811" max="1811" width="7.54296875" bestFit="1" customWidth="1"/>
    <col min="1812" max="1812" width="18" bestFit="1" customWidth="1"/>
    <col min="1813" max="1813" width="6.54296875" bestFit="1" customWidth="1"/>
    <col min="1814" max="1814" width="18" bestFit="1" customWidth="1"/>
    <col min="1815" max="1815" width="7.54296875" bestFit="1" customWidth="1"/>
    <col min="1816" max="1816" width="18" bestFit="1" customWidth="1"/>
    <col min="1817" max="1817" width="6.54296875" bestFit="1" customWidth="1"/>
    <col min="1818" max="1818" width="18" bestFit="1" customWidth="1"/>
    <col min="1819" max="1819" width="8.81640625" customWidth="1"/>
    <col min="1820" max="1821" width="8.1796875" customWidth="1"/>
    <col min="1822" max="1822" width="7.7265625" customWidth="1"/>
    <col min="1823" max="1824" width="10" customWidth="1"/>
    <col min="1825" max="1825" width="9.81640625" customWidth="1"/>
    <col min="1826" max="1826" width="7.7265625" customWidth="1"/>
    <col min="2053" max="2053" width="33.54296875" customWidth="1"/>
    <col min="2054" max="2054" width="9.1796875" customWidth="1"/>
    <col min="2055" max="2055" width="10" bestFit="1" customWidth="1"/>
    <col min="2056" max="2056" width="18" bestFit="1" customWidth="1"/>
    <col min="2057" max="2057" width="6.54296875" bestFit="1" customWidth="1"/>
    <col min="2058" max="2058" width="18" bestFit="1" customWidth="1"/>
    <col min="2059" max="2059" width="6.54296875" bestFit="1" customWidth="1"/>
    <col min="2060" max="2060" width="18" bestFit="1" customWidth="1"/>
    <col min="2061" max="2061" width="13.1796875" customWidth="1"/>
    <col min="2062" max="2062" width="18" bestFit="1" customWidth="1"/>
    <col min="2063" max="2063" width="7.7265625" customWidth="1"/>
    <col min="2064" max="2064" width="18" bestFit="1" customWidth="1"/>
    <col min="2065" max="2065" width="6.54296875" bestFit="1" customWidth="1"/>
    <col min="2066" max="2066" width="18" bestFit="1" customWidth="1"/>
    <col min="2067" max="2067" width="7.54296875" bestFit="1" customWidth="1"/>
    <col min="2068" max="2068" width="18" bestFit="1" customWidth="1"/>
    <col min="2069" max="2069" width="6.54296875" bestFit="1" customWidth="1"/>
    <col min="2070" max="2070" width="18" bestFit="1" customWidth="1"/>
    <col min="2071" max="2071" width="7.54296875" bestFit="1" customWidth="1"/>
    <col min="2072" max="2072" width="18" bestFit="1" customWidth="1"/>
    <col min="2073" max="2073" width="6.54296875" bestFit="1" customWidth="1"/>
    <col min="2074" max="2074" width="18" bestFit="1" customWidth="1"/>
    <col min="2075" max="2075" width="8.81640625" customWidth="1"/>
    <col min="2076" max="2077" width="8.1796875" customWidth="1"/>
    <col min="2078" max="2078" width="7.7265625" customWidth="1"/>
    <col min="2079" max="2080" width="10" customWidth="1"/>
    <col min="2081" max="2081" width="9.81640625" customWidth="1"/>
    <col min="2082" max="2082" width="7.7265625" customWidth="1"/>
    <col min="2309" max="2309" width="33.54296875" customWidth="1"/>
    <col min="2310" max="2310" width="9.1796875" customWidth="1"/>
    <col min="2311" max="2311" width="10" bestFit="1" customWidth="1"/>
    <col min="2312" max="2312" width="18" bestFit="1" customWidth="1"/>
    <col min="2313" max="2313" width="6.54296875" bestFit="1" customWidth="1"/>
    <col min="2314" max="2314" width="18" bestFit="1" customWidth="1"/>
    <col min="2315" max="2315" width="6.54296875" bestFit="1" customWidth="1"/>
    <col min="2316" max="2316" width="18" bestFit="1" customWidth="1"/>
    <col min="2317" max="2317" width="13.1796875" customWidth="1"/>
    <col min="2318" max="2318" width="18" bestFit="1" customWidth="1"/>
    <col min="2319" max="2319" width="7.7265625" customWidth="1"/>
    <col min="2320" max="2320" width="18" bestFit="1" customWidth="1"/>
    <col min="2321" max="2321" width="6.54296875" bestFit="1" customWidth="1"/>
    <col min="2322" max="2322" width="18" bestFit="1" customWidth="1"/>
    <col min="2323" max="2323" width="7.54296875" bestFit="1" customWidth="1"/>
    <col min="2324" max="2324" width="18" bestFit="1" customWidth="1"/>
    <col min="2325" max="2325" width="6.54296875" bestFit="1" customWidth="1"/>
    <col min="2326" max="2326" width="18" bestFit="1" customWidth="1"/>
    <col min="2327" max="2327" width="7.54296875" bestFit="1" customWidth="1"/>
    <col min="2328" max="2328" width="18" bestFit="1" customWidth="1"/>
    <col min="2329" max="2329" width="6.54296875" bestFit="1" customWidth="1"/>
    <col min="2330" max="2330" width="18" bestFit="1" customWidth="1"/>
    <col min="2331" max="2331" width="8.81640625" customWidth="1"/>
    <col min="2332" max="2333" width="8.1796875" customWidth="1"/>
    <col min="2334" max="2334" width="7.7265625" customWidth="1"/>
    <col min="2335" max="2336" width="10" customWidth="1"/>
    <col min="2337" max="2337" width="9.81640625" customWidth="1"/>
    <col min="2338" max="2338" width="7.7265625" customWidth="1"/>
    <col min="2565" max="2565" width="33.54296875" customWidth="1"/>
    <col min="2566" max="2566" width="9.1796875" customWidth="1"/>
    <col min="2567" max="2567" width="10" bestFit="1" customWidth="1"/>
    <col min="2568" max="2568" width="18" bestFit="1" customWidth="1"/>
    <col min="2569" max="2569" width="6.54296875" bestFit="1" customWidth="1"/>
    <col min="2570" max="2570" width="18" bestFit="1" customWidth="1"/>
    <col min="2571" max="2571" width="6.54296875" bestFit="1" customWidth="1"/>
    <col min="2572" max="2572" width="18" bestFit="1" customWidth="1"/>
    <col min="2573" max="2573" width="13.1796875" customWidth="1"/>
    <col min="2574" max="2574" width="18" bestFit="1" customWidth="1"/>
    <col min="2575" max="2575" width="7.7265625" customWidth="1"/>
    <col min="2576" max="2576" width="18" bestFit="1" customWidth="1"/>
    <col min="2577" max="2577" width="6.54296875" bestFit="1" customWidth="1"/>
    <col min="2578" max="2578" width="18" bestFit="1" customWidth="1"/>
    <col min="2579" max="2579" width="7.54296875" bestFit="1" customWidth="1"/>
    <col min="2580" max="2580" width="18" bestFit="1" customWidth="1"/>
    <col min="2581" max="2581" width="6.54296875" bestFit="1" customWidth="1"/>
    <col min="2582" max="2582" width="18" bestFit="1" customWidth="1"/>
    <col min="2583" max="2583" width="7.54296875" bestFit="1" customWidth="1"/>
    <col min="2584" max="2584" width="18" bestFit="1" customWidth="1"/>
    <col min="2585" max="2585" width="6.54296875" bestFit="1" customWidth="1"/>
    <col min="2586" max="2586" width="18" bestFit="1" customWidth="1"/>
    <col min="2587" max="2587" width="8.81640625" customWidth="1"/>
    <col min="2588" max="2589" width="8.1796875" customWidth="1"/>
    <col min="2590" max="2590" width="7.7265625" customWidth="1"/>
    <col min="2591" max="2592" width="10" customWidth="1"/>
    <col min="2593" max="2593" width="9.81640625" customWidth="1"/>
    <col min="2594" max="2594" width="7.7265625" customWidth="1"/>
    <col min="2821" max="2821" width="33.54296875" customWidth="1"/>
    <col min="2822" max="2822" width="9.1796875" customWidth="1"/>
    <col min="2823" max="2823" width="10" bestFit="1" customWidth="1"/>
    <col min="2824" max="2824" width="18" bestFit="1" customWidth="1"/>
    <col min="2825" max="2825" width="6.54296875" bestFit="1" customWidth="1"/>
    <col min="2826" max="2826" width="18" bestFit="1" customWidth="1"/>
    <col min="2827" max="2827" width="6.54296875" bestFit="1" customWidth="1"/>
    <col min="2828" max="2828" width="18" bestFit="1" customWidth="1"/>
    <col min="2829" max="2829" width="13.1796875" customWidth="1"/>
    <col min="2830" max="2830" width="18" bestFit="1" customWidth="1"/>
    <col min="2831" max="2831" width="7.7265625" customWidth="1"/>
    <col min="2832" max="2832" width="18" bestFit="1" customWidth="1"/>
    <col min="2833" max="2833" width="6.54296875" bestFit="1" customWidth="1"/>
    <col min="2834" max="2834" width="18" bestFit="1" customWidth="1"/>
    <col min="2835" max="2835" width="7.54296875" bestFit="1" customWidth="1"/>
    <col min="2836" max="2836" width="18" bestFit="1" customWidth="1"/>
    <col min="2837" max="2837" width="6.54296875" bestFit="1" customWidth="1"/>
    <col min="2838" max="2838" width="18" bestFit="1" customWidth="1"/>
    <col min="2839" max="2839" width="7.54296875" bestFit="1" customWidth="1"/>
    <col min="2840" max="2840" width="18" bestFit="1" customWidth="1"/>
    <col min="2841" max="2841" width="6.54296875" bestFit="1" customWidth="1"/>
    <col min="2842" max="2842" width="18" bestFit="1" customWidth="1"/>
    <col min="2843" max="2843" width="8.81640625" customWidth="1"/>
    <col min="2844" max="2845" width="8.1796875" customWidth="1"/>
    <col min="2846" max="2846" width="7.7265625" customWidth="1"/>
    <col min="2847" max="2848" width="10" customWidth="1"/>
    <col min="2849" max="2849" width="9.81640625" customWidth="1"/>
    <col min="2850" max="2850" width="7.7265625" customWidth="1"/>
    <col min="3077" max="3077" width="33.54296875" customWidth="1"/>
    <col min="3078" max="3078" width="9.1796875" customWidth="1"/>
    <col min="3079" max="3079" width="10" bestFit="1" customWidth="1"/>
    <col min="3080" max="3080" width="18" bestFit="1" customWidth="1"/>
    <col min="3081" max="3081" width="6.54296875" bestFit="1" customWidth="1"/>
    <col min="3082" max="3082" width="18" bestFit="1" customWidth="1"/>
    <col min="3083" max="3083" width="6.54296875" bestFit="1" customWidth="1"/>
    <col min="3084" max="3084" width="18" bestFit="1" customWidth="1"/>
    <col min="3085" max="3085" width="13.1796875" customWidth="1"/>
    <col min="3086" max="3086" width="18" bestFit="1" customWidth="1"/>
    <col min="3087" max="3087" width="7.7265625" customWidth="1"/>
    <col min="3088" max="3088" width="18" bestFit="1" customWidth="1"/>
    <col min="3089" max="3089" width="6.54296875" bestFit="1" customWidth="1"/>
    <col min="3090" max="3090" width="18" bestFit="1" customWidth="1"/>
    <col min="3091" max="3091" width="7.54296875" bestFit="1" customWidth="1"/>
    <col min="3092" max="3092" width="18" bestFit="1" customWidth="1"/>
    <col min="3093" max="3093" width="6.54296875" bestFit="1" customWidth="1"/>
    <col min="3094" max="3094" width="18" bestFit="1" customWidth="1"/>
    <col min="3095" max="3095" width="7.54296875" bestFit="1" customWidth="1"/>
    <col min="3096" max="3096" width="18" bestFit="1" customWidth="1"/>
    <col min="3097" max="3097" width="6.54296875" bestFit="1" customWidth="1"/>
    <col min="3098" max="3098" width="18" bestFit="1" customWidth="1"/>
    <col min="3099" max="3099" width="8.81640625" customWidth="1"/>
    <col min="3100" max="3101" width="8.1796875" customWidth="1"/>
    <col min="3102" max="3102" width="7.7265625" customWidth="1"/>
    <col min="3103" max="3104" width="10" customWidth="1"/>
    <col min="3105" max="3105" width="9.81640625" customWidth="1"/>
    <col min="3106" max="3106" width="7.7265625" customWidth="1"/>
    <col min="3333" max="3333" width="33.54296875" customWidth="1"/>
    <col min="3334" max="3334" width="9.1796875" customWidth="1"/>
    <col min="3335" max="3335" width="10" bestFit="1" customWidth="1"/>
    <col min="3336" max="3336" width="18" bestFit="1" customWidth="1"/>
    <col min="3337" max="3337" width="6.54296875" bestFit="1" customWidth="1"/>
    <col min="3338" max="3338" width="18" bestFit="1" customWidth="1"/>
    <col min="3339" max="3339" width="6.54296875" bestFit="1" customWidth="1"/>
    <col min="3340" max="3340" width="18" bestFit="1" customWidth="1"/>
    <col min="3341" max="3341" width="13.1796875" customWidth="1"/>
    <col min="3342" max="3342" width="18" bestFit="1" customWidth="1"/>
    <col min="3343" max="3343" width="7.7265625" customWidth="1"/>
    <col min="3344" max="3344" width="18" bestFit="1" customWidth="1"/>
    <col min="3345" max="3345" width="6.54296875" bestFit="1" customWidth="1"/>
    <col min="3346" max="3346" width="18" bestFit="1" customWidth="1"/>
    <col min="3347" max="3347" width="7.54296875" bestFit="1" customWidth="1"/>
    <col min="3348" max="3348" width="18" bestFit="1" customWidth="1"/>
    <col min="3349" max="3349" width="6.54296875" bestFit="1" customWidth="1"/>
    <col min="3350" max="3350" width="18" bestFit="1" customWidth="1"/>
    <col min="3351" max="3351" width="7.54296875" bestFit="1" customWidth="1"/>
    <col min="3352" max="3352" width="18" bestFit="1" customWidth="1"/>
    <col min="3353" max="3353" width="6.54296875" bestFit="1" customWidth="1"/>
    <col min="3354" max="3354" width="18" bestFit="1" customWidth="1"/>
    <col min="3355" max="3355" width="8.81640625" customWidth="1"/>
    <col min="3356" max="3357" width="8.1796875" customWidth="1"/>
    <col min="3358" max="3358" width="7.7265625" customWidth="1"/>
    <col min="3359" max="3360" width="10" customWidth="1"/>
    <col min="3361" max="3361" width="9.81640625" customWidth="1"/>
    <col min="3362" max="3362" width="7.7265625" customWidth="1"/>
    <col min="3589" max="3589" width="33.54296875" customWidth="1"/>
    <col min="3590" max="3590" width="9.1796875" customWidth="1"/>
    <col min="3591" max="3591" width="10" bestFit="1" customWidth="1"/>
    <col min="3592" max="3592" width="18" bestFit="1" customWidth="1"/>
    <col min="3593" max="3593" width="6.54296875" bestFit="1" customWidth="1"/>
    <col min="3594" max="3594" width="18" bestFit="1" customWidth="1"/>
    <col min="3595" max="3595" width="6.54296875" bestFit="1" customWidth="1"/>
    <col min="3596" max="3596" width="18" bestFit="1" customWidth="1"/>
    <col min="3597" max="3597" width="13.1796875" customWidth="1"/>
    <col min="3598" max="3598" width="18" bestFit="1" customWidth="1"/>
    <col min="3599" max="3599" width="7.7265625" customWidth="1"/>
    <col min="3600" max="3600" width="18" bestFit="1" customWidth="1"/>
    <col min="3601" max="3601" width="6.54296875" bestFit="1" customWidth="1"/>
    <col min="3602" max="3602" width="18" bestFit="1" customWidth="1"/>
    <col min="3603" max="3603" width="7.54296875" bestFit="1" customWidth="1"/>
    <col min="3604" max="3604" width="18" bestFit="1" customWidth="1"/>
    <col min="3605" max="3605" width="6.54296875" bestFit="1" customWidth="1"/>
    <col min="3606" max="3606" width="18" bestFit="1" customWidth="1"/>
    <col min="3607" max="3607" width="7.54296875" bestFit="1" customWidth="1"/>
    <col min="3608" max="3608" width="18" bestFit="1" customWidth="1"/>
    <col min="3609" max="3609" width="6.54296875" bestFit="1" customWidth="1"/>
    <col min="3610" max="3610" width="18" bestFit="1" customWidth="1"/>
    <col min="3611" max="3611" width="8.81640625" customWidth="1"/>
    <col min="3612" max="3613" width="8.1796875" customWidth="1"/>
    <col min="3614" max="3614" width="7.7265625" customWidth="1"/>
    <col min="3615" max="3616" width="10" customWidth="1"/>
    <col min="3617" max="3617" width="9.81640625" customWidth="1"/>
    <col min="3618" max="3618" width="7.7265625" customWidth="1"/>
    <col min="3845" max="3845" width="33.54296875" customWidth="1"/>
    <col min="3846" max="3846" width="9.1796875" customWidth="1"/>
    <col min="3847" max="3847" width="10" bestFit="1" customWidth="1"/>
    <col min="3848" max="3848" width="18" bestFit="1" customWidth="1"/>
    <col min="3849" max="3849" width="6.54296875" bestFit="1" customWidth="1"/>
    <col min="3850" max="3850" width="18" bestFit="1" customWidth="1"/>
    <col min="3851" max="3851" width="6.54296875" bestFit="1" customWidth="1"/>
    <col min="3852" max="3852" width="18" bestFit="1" customWidth="1"/>
    <col min="3853" max="3853" width="13.1796875" customWidth="1"/>
    <col min="3854" max="3854" width="18" bestFit="1" customWidth="1"/>
    <col min="3855" max="3855" width="7.7265625" customWidth="1"/>
    <col min="3856" max="3856" width="18" bestFit="1" customWidth="1"/>
    <col min="3857" max="3857" width="6.54296875" bestFit="1" customWidth="1"/>
    <col min="3858" max="3858" width="18" bestFit="1" customWidth="1"/>
    <col min="3859" max="3859" width="7.54296875" bestFit="1" customWidth="1"/>
    <col min="3860" max="3860" width="18" bestFit="1" customWidth="1"/>
    <col min="3861" max="3861" width="6.54296875" bestFit="1" customWidth="1"/>
    <col min="3862" max="3862" width="18" bestFit="1" customWidth="1"/>
    <col min="3863" max="3863" width="7.54296875" bestFit="1" customWidth="1"/>
    <col min="3864" max="3864" width="18" bestFit="1" customWidth="1"/>
    <col min="3865" max="3865" width="6.54296875" bestFit="1" customWidth="1"/>
    <col min="3866" max="3866" width="18" bestFit="1" customWidth="1"/>
    <col min="3867" max="3867" width="8.81640625" customWidth="1"/>
    <col min="3868" max="3869" width="8.1796875" customWidth="1"/>
    <col min="3870" max="3870" width="7.7265625" customWidth="1"/>
    <col min="3871" max="3872" width="10" customWidth="1"/>
    <col min="3873" max="3873" width="9.81640625" customWidth="1"/>
    <col min="3874" max="3874" width="7.7265625" customWidth="1"/>
    <col min="4101" max="4101" width="33.54296875" customWidth="1"/>
    <col min="4102" max="4102" width="9.1796875" customWidth="1"/>
    <col min="4103" max="4103" width="10" bestFit="1" customWidth="1"/>
    <col min="4104" max="4104" width="18" bestFit="1" customWidth="1"/>
    <col min="4105" max="4105" width="6.54296875" bestFit="1" customWidth="1"/>
    <col min="4106" max="4106" width="18" bestFit="1" customWidth="1"/>
    <col min="4107" max="4107" width="6.54296875" bestFit="1" customWidth="1"/>
    <col min="4108" max="4108" width="18" bestFit="1" customWidth="1"/>
    <col min="4109" max="4109" width="13.1796875" customWidth="1"/>
    <col min="4110" max="4110" width="18" bestFit="1" customWidth="1"/>
    <col min="4111" max="4111" width="7.7265625" customWidth="1"/>
    <col min="4112" max="4112" width="18" bestFit="1" customWidth="1"/>
    <col min="4113" max="4113" width="6.54296875" bestFit="1" customWidth="1"/>
    <col min="4114" max="4114" width="18" bestFit="1" customWidth="1"/>
    <col min="4115" max="4115" width="7.54296875" bestFit="1" customWidth="1"/>
    <col min="4116" max="4116" width="18" bestFit="1" customWidth="1"/>
    <col min="4117" max="4117" width="6.54296875" bestFit="1" customWidth="1"/>
    <col min="4118" max="4118" width="18" bestFit="1" customWidth="1"/>
    <col min="4119" max="4119" width="7.54296875" bestFit="1" customWidth="1"/>
    <col min="4120" max="4120" width="18" bestFit="1" customWidth="1"/>
    <col min="4121" max="4121" width="6.54296875" bestFit="1" customWidth="1"/>
    <col min="4122" max="4122" width="18" bestFit="1" customWidth="1"/>
    <col min="4123" max="4123" width="8.81640625" customWidth="1"/>
    <col min="4124" max="4125" width="8.1796875" customWidth="1"/>
    <col min="4126" max="4126" width="7.7265625" customWidth="1"/>
    <col min="4127" max="4128" width="10" customWidth="1"/>
    <col min="4129" max="4129" width="9.81640625" customWidth="1"/>
    <col min="4130" max="4130" width="7.7265625" customWidth="1"/>
    <col min="4357" max="4357" width="33.54296875" customWidth="1"/>
    <col min="4358" max="4358" width="9.1796875" customWidth="1"/>
    <col min="4359" max="4359" width="10" bestFit="1" customWidth="1"/>
    <col min="4360" max="4360" width="18" bestFit="1" customWidth="1"/>
    <col min="4361" max="4361" width="6.54296875" bestFit="1" customWidth="1"/>
    <col min="4362" max="4362" width="18" bestFit="1" customWidth="1"/>
    <col min="4363" max="4363" width="6.54296875" bestFit="1" customWidth="1"/>
    <col min="4364" max="4364" width="18" bestFit="1" customWidth="1"/>
    <col min="4365" max="4365" width="13.1796875" customWidth="1"/>
    <col min="4366" max="4366" width="18" bestFit="1" customWidth="1"/>
    <col min="4367" max="4367" width="7.7265625" customWidth="1"/>
    <col min="4368" max="4368" width="18" bestFit="1" customWidth="1"/>
    <col min="4369" max="4369" width="6.54296875" bestFit="1" customWidth="1"/>
    <col min="4370" max="4370" width="18" bestFit="1" customWidth="1"/>
    <col min="4371" max="4371" width="7.54296875" bestFit="1" customWidth="1"/>
    <col min="4372" max="4372" width="18" bestFit="1" customWidth="1"/>
    <col min="4373" max="4373" width="6.54296875" bestFit="1" customWidth="1"/>
    <col min="4374" max="4374" width="18" bestFit="1" customWidth="1"/>
    <col min="4375" max="4375" width="7.54296875" bestFit="1" customWidth="1"/>
    <col min="4376" max="4376" width="18" bestFit="1" customWidth="1"/>
    <col min="4377" max="4377" width="6.54296875" bestFit="1" customWidth="1"/>
    <col min="4378" max="4378" width="18" bestFit="1" customWidth="1"/>
    <col min="4379" max="4379" width="8.81640625" customWidth="1"/>
    <col min="4380" max="4381" width="8.1796875" customWidth="1"/>
    <col min="4382" max="4382" width="7.7265625" customWidth="1"/>
    <col min="4383" max="4384" width="10" customWidth="1"/>
    <col min="4385" max="4385" width="9.81640625" customWidth="1"/>
    <col min="4386" max="4386" width="7.7265625" customWidth="1"/>
    <col min="4613" max="4613" width="33.54296875" customWidth="1"/>
    <col min="4614" max="4614" width="9.1796875" customWidth="1"/>
    <col min="4615" max="4615" width="10" bestFit="1" customWidth="1"/>
    <col min="4616" max="4616" width="18" bestFit="1" customWidth="1"/>
    <col min="4617" max="4617" width="6.54296875" bestFit="1" customWidth="1"/>
    <col min="4618" max="4618" width="18" bestFit="1" customWidth="1"/>
    <col min="4619" max="4619" width="6.54296875" bestFit="1" customWidth="1"/>
    <col min="4620" max="4620" width="18" bestFit="1" customWidth="1"/>
    <col min="4621" max="4621" width="13.1796875" customWidth="1"/>
    <col min="4622" max="4622" width="18" bestFit="1" customWidth="1"/>
    <col min="4623" max="4623" width="7.7265625" customWidth="1"/>
    <col min="4624" max="4624" width="18" bestFit="1" customWidth="1"/>
    <col min="4625" max="4625" width="6.54296875" bestFit="1" customWidth="1"/>
    <col min="4626" max="4626" width="18" bestFit="1" customWidth="1"/>
    <col min="4627" max="4627" width="7.54296875" bestFit="1" customWidth="1"/>
    <col min="4628" max="4628" width="18" bestFit="1" customWidth="1"/>
    <col min="4629" max="4629" width="6.54296875" bestFit="1" customWidth="1"/>
    <col min="4630" max="4630" width="18" bestFit="1" customWidth="1"/>
    <col min="4631" max="4631" width="7.54296875" bestFit="1" customWidth="1"/>
    <col min="4632" max="4632" width="18" bestFit="1" customWidth="1"/>
    <col min="4633" max="4633" width="6.54296875" bestFit="1" customWidth="1"/>
    <col min="4634" max="4634" width="18" bestFit="1" customWidth="1"/>
    <col min="4635" max="4635" width="8.81640625" customWidth="1"/>
    <col min="4636" max="4637" width="8.1796875" customWidth="1"/>
    <col min="4638" max="4638" width="7.7265625" customWidth="1"/>
    <col min="4639" max="4640" width="10" customWidth="1"/>
    <col min="4641" max="4641" width="9.81640625" customWidth="1"/>
    <col min="4642" max="4642" width="7.7265625" customWidth="1"/>
    <col min="4869" max="4869" width="33.54296875" customWidth="1"/>
    <col min="4870" max="4870" width="9.1796875" customWidth="1"/>
    <col min="4871" max="4871" width="10" bestFit="1" customWidth="1"/>
    <col min="4872" max="4872" width="18" bestFit="1" customWidth="1"/>
    <col min="4873" max="4873" width="6.54296875" bestFit="1" customWidth="1"/>
    <col min="4874" max="4874" width="18" bestFit="1" customWidth="1"/>
    <col min="4875" max="4875" width="6.54296875" bestFit="1" customWidth="1"/>
    <col min="4876" max="4876" width="18" bestFit="1" customWidth="1"/>
    <col min="4877" max="4877" width="13.1796875" customWidth="1"/>
    <col min="4878" max="4878" width="18" bestFit="1" customWidth="1"/>
    <col min="4879" max="4879" width="7.7265625" customWidth="1"/>
    <col min="4880" max="4880" width="18" bestFit="1" customWidth="1"/>
    <col min="4881" max="4881" width="6.54296875" bestFit="1" customWidth="1"/>
    <col min="4882" max="4882" width="18" bestFit="1" customWidth="1"/>
    <col min="4883" max="4883" width="7.54296875" bestFit="1" customWidth="1"/>
    <col min="4884" max="4884" width="18" bestFit="1" customWidth="1"/>
    <col min="4885" max="4885" width="6.54296875" bestFit="1" customWidth="1"/>
    <col min="4886" max="4886" width="18" bestFit="1" customWidth="1"/>
    <col min="4887" max="4887" width="7.54296875" bestFit="1" customWidth="1"/>
    <col min="4888" max="4888" width="18" bestFit="1" customWidth="1"/>
    <col min="4889" max="4889" width="6.54296875" bestFit="1" customWidth="1"/>
    <col min="4890" max="4890" width="18" bestFit="1" customWidth="1"/>
    <col min="4891" max="4891" width="8.81640625" customWidth="1"/>
    <col min="4892" max="4893" width="8.1796875" customWidth="1"/>
    <col min="4894" max="4894" width="7.7265625" customWidth="1"/>
    <col min="4895" max="4896" width="10" customWidth="1"/>
    <col min="4897" max="4897" width="9.81640625" customWidth="1"/>
    <col min="4898" max="4898" width="7.7265625" customWidth="1"/>
    <col min="5125" max="5125" width="33.54296875" customWidth="1"/>
    <col min="5126" max="5126" width="9.1796875" customWidth="1"/>
    <col min="5127" max="5127" width="10" bestFit="1" customWidth="1"/>
    <col min="5128" max="5128" width="18" bestFit="1" customWidth="1"/>
    <col min="5129" max="5129" width="6.54296875" bestFit="1" customWidth="1"/>
    <col min="5130" max="5130" width="18" bestFit="1" customWidth="1"/>
    <col min="5131" max="5131" width="6.54296875" bestFit="1" customWidth="1"/>
    <col min="5132" max="5132" width="18" bestFit="1" customWidth="1"/>
    <col min="5133" max="5133" width="13.1796875" customWidth="1"/>
    <col min="5134" max="5134" width="18" bestFit="1" customWidth="1"/>
    <col min="5135" max="5135" width="7.7265625" customWidth="1"/>
    <col min="5136" max="5136" width="18" bestFit="1" customWidth="1"/>
    <col min="5137" max="5137" width="6.54296875" bestFit="1" customWidth="1"/>
    <col min="5138" max="5138" width="18" bestFit="1" customWidth="1"/>
    <col min="5139" max="5139" width="7.54296875" bestFit="1" customWidth="1"/>
    <col min="5140" max="5140" width="18" bestFit="1" customWidth="1"/>
    <col min="5141" max="5141" width="6.54296875" bestFit="1" customWidth="1"/>
    <col min="5142" max="5142" width="18" bestFit="1" customWidth="1"/>
    <col min="5143" max="5143" width="7.54296875" bestFit="1" customWidth="1"/>
    <col min="5144" max="5144" width="18" bestFit="1" customWidth="1"/>
    <col min="5145" max="5145" width="6.54296875" bestFit="1" customWidth="1"/>
    <col min="5146" max="5146" width="18" bestFit="1" customWidth="1"/>
    <col min="5147" max="5147" width="8.81640625" customWidth="1"/>
    <col min="5148" max="5149" width="8.1796875" customWidth="1"/>
    <col min="5150" max="5150" width="7.7265625" customWidth="1"/>
    <col min="5151" max="5152" width="10" customWidth="1"/>
    <col min="5153" max="5153" width="9.81640625" customWidth="1"/>
    <col min="5154" max="5154" width="7.7265625" customWidth="1"/>
    <col min="5381" max="5381" width="33.54296875" customWidth="1"/>
    <col min="5382" max="5382" width="9.1796875" customWidth="1"/>
    <col min="5383" max="5383" width="10" bestFit="1" customWidth="1"/>
    <col min="5384" max="5384" width="18" bestFit="1" customWidth="1"/>
    <col min="5385" max="5385" width="6.54296875" bestFit="1" customWidth="1"/>
    <col min="5386" max="5386" width="18" bestFit="1" customWidth="1"/>
    <col min="5387" max="5387" width="6.54296875" bestFit="1" customWidth="1"/>
    <col min="5388" max="5388" width="18" bestFit="1" customWidth="1"/>
    <col min="5389" max="5389" width="13.1796875" customWidth="1"/>
    <col min="5390" max="5390" width="18" bestFit="1" customWidth="1"/>
    <col min="5391" max="5391" width="7.7265625" customWidth="1"/>
    <col min="5392" max="5392" width="18" bestFit="1" customWidth="1"/>
    <col min="5393" max="5393" width="6.54296875" bestFit="1" customWidth="1"/>
    <col min="5394" max="5394" width="18" bestFit="1" customWidth="1"/>
    <col min="5395" max="5395" width="7.54296875" bestFit="1" customWidth="1"/>
    <col min="5396" max="5396" width="18" bestFit="1" customWidth="1"/>
    <col min="5397" max="5397" width="6.54296875" bestFit="1" customWidth="1"/>
    <col min="5398" max="5398" width="18" bestFit="1" customWidth="1"/>
    <col min="5399" max="5399" width="7.54296875" bestFit="1" customWidth="1"/>
    <col min="5400" max="5400" width="18" bestFit="1" customWidth="1"/>
    <col min="5401" max="5401" width="6.54296875" bestFit="1" customWidth="1"/>
    <col min="5402" max="5402" width="18" bestFit="1" customWidth="1"/>
    <col min="5403" max="5403" width="8.81640625" customWidth="1"/>
    <col min="5404" max="5405" width="8.1796875" customWidth="1"/>
    <col min="5406" max="5406" width="7.7265625" customWidth="1"/>
    <col min="5407" max="5408" width="10" customWidth="1"/>
    <col min="5409" max="5409" width="9.81640625" customWidth="1"/>
    <col min="5410" max="5410" width="7.7265625" customWidth="1"/>
    <col min="5637" max="5637" width="33.54296875" customWidth="1"/>
    <col min="5638" max="5638" width="9.1796875" customWidth="1"/>
    <col min="5639" max="5639" width="10" bestFit="1" customWidth="1"/>
    <col min="5640" max="5640" width="18" bestFit="1" customWidth="1"/>
    <col min="5641" max="5641" width="6.54296875" bestFit="1" customWidth="1"/>
    <col min="5642" max="5642" width="18" bestFit="1" customWidth="1"/>
    <col min="5643" max="5643" width="6.54296875" bestFit="1" customWidth="1"/>
    <col min="5644" max="5644" width="18" bestFit="1" customWidth="1"/>
    <col min="5645" max="5645" width="13.1796875" customWidth="1"/>
    <col min="5646" max="5646" width="18" bestFit="1" customWidth="1"/>
    <col min="5647" max="5647" width="7.7265625" customWidth="1"/>
    <col min="5648" max="5648" width="18" bestFit="1" customWidth="1"/>
    <col min="5649" max="5649" width="6.54296875" bestFit="1" customWidth="1"/>
    <col min="5650" max="5650" width="18" bestFit="1" customWidth="1"/>
    <col min="5651" max="5651" width="7.54296875" bestFit="1" customWidth="1"/>
    <col min="5652" max="5652" width="18" bestFit="1" customWidth="1"/>
    <col min="5653" max="5653" width="6.54296875" bestFit="1" customWidth="1"/>
    <col min="5654" max="5654" width="18" bestFit="1" customWidth="1"/>
    <col min="5655" max="5655" width="7.54296875" bestFit="1" customWidth="1"/>
    <col min="5656" max="5656" width="18" bestFit="1" customWidth="1"/>
    <col min="5657" max="5657" width="6.54296875" bestFit="1" customWidth="1"/>
    <col min="5658" max="5658" width="18" bestFit="1" customWidth="1"/>
    <col min="5659" max="5659" width="8.81640625" customWidth="1"/>
    <col min="5660" max="5661" width="8.1796875" customWidth="1"/>
    <col min="5662" max="5662" width="7.7265625" customWidth="1"/>
    <col min="5663" max="5664" width="10" customWidth="1"/>
    <col min="5665" max="5665" width="9.81640625" customWidth="1"/>
    <col min="5666" max="5666" width="7.7265625" customWidth="1"/>
    <col min="5893" max="5893" width="33.54296875" customWidth="1"/>
    <col min="5894" max="5894" width="9.1796875" customWidth="1"/>
    <col min="5895" max="5895" width="10" bestFit="1" customWidth="1"/>
    <col min="5896" max="5896" width="18" bestFit="1" customWidth="1"/>
    <col min="5897" max="5897" width="6.54296875" bestFit="1" customWidth="1"/>
    <col min="5898" max="5898" width="18" bestFit="1" customWidth="1"/>
    <col min="5899" max="5899" width="6.54296875" bestFit="1" customWidth="1"/>
    <col min="5900" max="5900" width="18" bestFit="1" customWidth="1"/>
    <col min="5901" max="5901" width="13.1796875" customWidth="1"/>
    <col min="5902" max="5902" width="18" bestFit="1" customWidth="1"/>
    <col min="5903" max="5903" width="7.7265625" customWidth="1"/>
    <col min="5904" max="5904" width="18" bestFit="1" customWidth="1"/>
    <col min="5905" max="5905" width="6.54296875" bestFit="1" customWidth="1"/>
    <col min="5906" max="5906" width="18" bestFit="1" customWidth="1"/>
    <col min="5907" max="5907" width="7.54296875" bestFit="1" customWidth="1"/>
    <col min="5908" max="5908" width="18" bestFit="1" customWidth="1"/>
    <col min="5909" max="5909" width="6.54296875" bestFit="1" customWidth="1"/>
    <col min="5910" max="5910" width="18" bestFit="1" customWidth="1"/>
    <col min="5911" max="5911" width="7.54296875" bestFit="1" customWidth="1"/>
    <col min="5912" max="5912" width="18" bestFit="1" customWidth="1"/>
    <col min="5913" max="5913" width="6.54296875" bestFit="1" customWidth="1"/>
    <col min="5914" max="5914" width="18" bestFit="1" customWidth="1"/>
    <col min="5915" max="5915" width="8.81640625" customWidth="1"/>
    <col min="5916" max="5917" width="8.1796875" customWidth="1"/>
    <col min="5918" max="5918" width="7.7265625" customWidth="1"/>
    <col min="5919" max="5920" width="10" customWidth="1"/>
    <col min="5921" max="5921" width="9.81640625" customWidth="1"/>
    <col min="5922" max="5922" width="7.7265625" customWidth="1"/>
    <col min="6149" max="6149" width="33.54296875" customWidth="1"/>
    <col min="6150" max="6150" width="9.1796875" customWidth="1"/>
    <col min="6151" max="6151" width="10" bestFit="1" customWidth="1"/>
    <col min="6152" max="6152" width="18" bestFit="1" customWidth="1"/>
    <col min="6153" max="6153" width="6.54296875" bestFit="1" customWidth="1"/>
    <col min="6154" max="6154" width="18" bestFit="1" customWidth="1"/>
    <col min="6155" max="6155" width="6.54296875" bestFit="1" customWidth="1"/>
    <col min="6156" max="6156" width="18" bestFit="1" customWidth="1"/>
    <col min="6157" max="6157" width="13.1796875" customWidth="1"/>
    <col min="6158" max="6158" width="18" bestFit="1" customWidth="1"/>
    <col min="6159" max="6159" width="7.7265625" customWidth="1"/>
    <col min="6160" max="6160" width="18" bestFit="1" customWidth="1"/>
    <col min="6161" max="6161" width="6.54296875" bestFit="1" customWidth="1"/>
    <col min="6162" max="6162" width="18" bestFit="1" customWidth="1"/>
    <col min="6163" max="6163" width="7.54296875" bestFit="1" customWidth="1"/>
    <col min="6164" max="6164" width="18" bestFit="1" customWidth="1"/>
    <col min="6165" max="6165" width="6.54296875" bestFit="1" customWidth="1"/>
    <col min="6166" max="6166" width="18" bestFit="1" customWidth="1"/>
    <col min="6167" max="6167" width="7.54296875" bestFit="1" customWidth="1"/>
    <col min="6168" max="6168" width="18" bestFit="1" customWidth="1"/>
    <col min="6169" max="6169" width="6.54296875" bestFit="1" customWidth="1"/>
    <col min="6170" max="6170" width="18" bestFit="1" customWidth="1"/>
    <col min="6171" max="6171" width="8.81640625" customWidth="1"/>
    <col min="6172" max="6173" width="8.1796875" customWidth="1"/>
    <col min="6174" max="6174" width="7.7265625" customWidth="1"/>
    <col min="6175" max="6176" width="10" customWidth="1"/>
    <col min="6177" max="6177" width="9.81640625" customWidth="1"/>
    <col min="6178" max="6178" width="7.7265625" customWidth="1"/>
    <col min="6405" max="6405" width="33.54296875" customWidth="1"/>
    <col min="6406" max="6406" width="9.1796875" customWidth="1"/>
    <col min="6407" max="6407" width="10" bestFit="1" customWidth="1"/>
    <col min="6408" max="6408" width="18" bestFit="1" customWidth="1"/>
    <col min="6409" max="6409" width="6.54296875" bestFit="1" customWidth="1"/>
    <col min="6410" max="6410" width="18" bestFit="1" customWidth="1"/>
    <col min="6411" max="6411" width="6.54296875" bestFit="1" customWidth="1"/>
    <col min="6412" max="6412" width="18" bestFit="1" customWidth="1"/>
    <col min="6413" max="6413" width="13.1796875" customWidth="1"/>
    <col min="6414" max="6414" width="18" bestFit="1" customWidth="1"/>
    <col min="6415" max="6415" width="7.7265625" customWidth="1"/>
    <col min="6416" max="6416" width="18" bestFit="1" customWidth="1"/>
    <col min="6417" max="6417" width="6.54296875" bestFit="1" customWidth="1"/>
    <col min="6418" max="6418" width="18" bestFit="1" customWidth="1"/>
    <col min="6419" max="6419" width="7.54296875" bestFit="1" customWidth="1"/>
    <col min="6420" max="6420" width="18" bestFit="1" customWidth="1"/>
    <col min="6421" max="6421" width="6.54296875" bestFit="1" customWidth="1"/>
    <col min="6422" max="6422" width="18" bestFit="1" customWidth="1"/>
    <col min="6423" max="6423" width="7.54296875" bestFit="1" customWidth="1"/>
    <col min="6424" max="6424" width="18" bestFit="1" customWidth="1"/>
    <col min="6425" max="6425" width="6.54296875" bestFit="1" customWidth="1"/>
    <col min="6426" max="6426" width="18" bestFit="1" customWidth="1"/>
    <col min="6427" max="6427" width="8.81640625" customWidth="1"/>
    <col min="6428" max="6429" width="8.1796875" customWidth="1"/>
    <col min="6430" max="6430" width="7.7265625" customWidth="1"/>
    <col min="6431" max="6432" width="10" customWidth="1"/>
    <col min="6433" max="6433" width="9.81640625" customWidth="1"/>
    <col min="6434" max="6434" width="7.7265625" customWidth="1"/>
    <col min="6661" max="6661" width="33.54296875" customWidth="1"/>
    <col min="6662" max="6662" width="9.1796875" customWidth="1"/>
    <col min="6663" max="6663" width="10" bestFit="1" customWidth="1"/>
    <col min="6664" max="6664" width="18" bestFit="1" customWidth="1"/>
    <col min="6665" max="6665" width="6.54296875" bestFit="1" customWidth="1"/>
    <col min="6666" max="6666" width="18" bestFit="1" customWidth="1"/>
    <col min="6667" max="6667" width="6.54296875" bestFit="1" customWidth="1"/>
    <col min="6668" max="6668" width="18" bestFit="1" customWidth="1"/>
    <col min="6669" max="6669" width="13.1796875" customWidth="1"/>
    <col min="6670" max="6670" width="18" bestFit="1" customWidth="1"/>
    <col min="6671" max="6671" width="7.7265625" customWidth="1"/>
    <col min="6672" max="6672" width="18" bestFit="1" customWidth="1"/>
    <col min="6673" max="6673" width="6.54296875" bestFit="1" customWidth="1"/>
    <col min="6674" max="6674" width="18" bestFit="1" customWidth="1"/>
    <col min="6675" max="6675" width="7.54296875" bestFit="1" customWidth="1"/>
    <col min="6676" max="6676" width="18" bestFit="1" customWidth="1"/>
    <col min="6677" max="6677" width="6.54296875" bestFit="1" customWidth="1"/>
    <col min="6678" max="6678" width="18" bestFit="1" customWidth="1"/>
    <col min="6679" max="6679" width="7.54296875" bestFit="1" customWidth="1"/>
    <col min="6680" max="6680" width="18" bestFit="1" customWidth="1"/>
    <col min="6681" max="6681" width="6.54296875" bestFit="1" customWidth="1"/>
    <col min="6682" max="6682" width="18" bestFit="1" customWidth="1"/>
    <col min="6683" max="6683" width="8.81640625" customWidth="1"/>
    <col min="6684" max="6685" width="8.1796875" customWidth="1"/>
    <col min="6686" max="6686" width="7.7265625" customWidth="1"/>
    <col min="6687" max="6688" width="10" customWidth="1"/>
    <col min="6689" max="6689" width="9.81640625" customWidth="1"/>
    <col min="6690" max="6690" width="7.7265625" customWidth="1"/>
    <col min="6917" max="6917" width="33.54296875" customWidth="1"/>
    <col min="6918" max="6918" width="9.1796875" customWidth="1"/>
    <col min="6919" max="6919" width="10" bestFit="1" customWidth="1"/>
    <col min="6920" max="6920" width="18" bestFit="1" customWidth="1"/>
    <col min="6921" max="6921" width="6.54296875" bestFit="1" customWidth="1"/>
    <col min="6922" max="6922" width="18" bestFit="1" customWidth="1"/>
    <col min="6923" max="6923" width="6.54296875" bestFit="1" customWidth="1"/>
    <col min="6924" max="6924" width="18" bestFit="1" customWidth="1"/>
    <col min="6925" max="6925" width="13.1796875" customWidth="1"/>
    <col min="6926" max="6926" width="18" bestFit="1" customWidth="1"/>
    <col min="6927" max="6927" width="7.7265625" customWidth="1"/>
    <col min="6928" max="6928" width="18" bestFit="1" customWidth="1"/>
    <col min="6929" max="6929" width="6.54296875" bestFit="1" customWidth="1"/>
    <col min="6930" max="6930" width="18" bestFit="1" customWidth="1"/>
    <col min="6931" max="6931" width="7.54296875" bestFit="1" customWidth="1"/>
    <col min="6932" max="6932" width="18" bestFit="1" customWidth="1"/>
    <col min="6933" max="6933" width="6.54296875" bestFit="1" customWidth="1"/>
    <col min="6934" max="6934" width="18" bestFit="1" customWidth="1"/>
    <col min="6935" max="6935" width="7.54296875" bestFit="1" customWidth="1"/>
    <col min="6936" max="6936" width="18" bestFit="1" customWidth="1"/>
    <col min="6937" max="6937" width="6.54296875" bestFit="1" customWidth="1"/>
    <col min="6938" max="6938" width="18" bestFit="1" customWidth="1"/>
    <col min="6939" max="6939" width="8.81640625" customWidth="1"/>
    <col min="6940" max="6941" width="8.1796875" customWidth="1"/>
    <col min="6942" max="6942" width="7.7265625" customWidth="1"/>
    <col min="6943" max="6944" width="10" customWidth="1"/>
    <col min="6945" max="6945" width="9.81640625" customWidth="1"/>
    <col min="6946" max="6946" width="7.7265625" customWidth="1"/>
    <col min="7173" max="7173" width="33.54296875" customWidth="1"/>
    <col min="7174" max="7174" width="9.1796875" customWidth="1"/>
    <col min="7175" max="7175" width="10" bestFit="1" customWidth="1"/>
    <col min="7176" max="7176" width="18" bestFit="1" customWidth="1"/>
    <col min="7177" max="7177" width="6.54296875" bestFit="1" customWidth="1"/>
    <col min="7178" max="7178" width="18" bestFit="1" customWidth="1"/>
    <col min="7179" max="7179" width="6.54296875" bestFit="1" customWidth="1"/>
    <col min="7180" max="7180" width="18" bestFit="1" customWidth="1"/>
    <col min="7181" max="7181" width="13.1796875" customWidth="1"/>
    <col min="7182" max="7182" width="18" bestFit="1" customWidth="1"/>
    <col min="7183" max="7183" width="7.7265625" customWidth="1"/>
    <col min="7184" max="7184" width="18" bestFit="1" customWidth="1"/>
    <col min="7185" max="7185" width="6.54296875" bestFit="1" customWidth="1"/>
    <col min="7186" max="7186" width="18" bestFit="1" customWidth="1"/>
    <col min="7187" max="7187" width="7.54296875" bestFit="1" customWidth="1"/>
    <col min="7188" max="7188" width="18" bestFit="1" customWidth="1"/>
    <col min="7189" max="7189" width="6.54296875" bestFit="1" customWidth="1"/>
    <col min="7190" max="7190" width="18" bestFit="1" customWidth="1"/>
    <col min="7191" max="7191" width="7.54296875" bestFit="1" customWidth="1"/>
    <col min="7192" max="7192" width="18" bestFit="1" customWidth="1"/>
    <col min="7193" max="7193" width="6.54296875" bestFit="1" customWidth="1"/>
    <col min="7194" max="7194" width="18" bestFit="1" customWidth="1"/>
    <col min="7195" max="7195" width="8.81640625" customWidth="1"/>
    <col min="7196" max="7197" width="8.1796875" customWidth="1"/>
    <col min="7198" max="7198" width="7.7265625" customWidth="1"/>
    <col min="7199" max="7200" width="10" customWidth="1"/>
    <col min="7201" max="7201" width="9.81640625" customWidth="1"/>
    <col min="7202" max="7202" width="7.7265625" customWidth="1"/>
    <col min="7429" max="7429" width="33.54296875" customWidth="1"/>
    <col min="7430" max="7430" width="9.1796875" customWidth="1"/>
    <col min="7431" max="7431" width="10" bestFit="1" customWidth="1"/>
    <col min="7432" max="7432" width="18" bestFit="1" customWidth="1"/>
    <col min="7433" max="7433" width="6.54296875" bestFit="1" customWidth="1"/>
    <col min="7434" max="7434" width="18" bestFit="1" customWidth="1"/>
    <col min="7435" max="7435" width="6.54296875" bestFit="1" customWidth="1"/>
    <col min="7436" max="7436" width="18" bestFit="1" customWidth="1"/>
    <col min="7437" max="7437" width="13.1796875" customWidth="1"/>
    <col min="7438" max="7438" width="18" bestFit="1" customWidth="1"/>
    <col min="7439" max="7439" width="7.7265625" customWidth="1"/>
    <col min="7440" max="7440" width="18" bestFit="1" customWidth="1"/>
    <col min="7441" max="7441" width="6.54296875" bestFit="1" customWidth="1"/>
    <col min="7442" max="7442" width="18" bestFit="1" customWidth="1"/>
    <col min="7443" max="7443" width="7.54296875" bestFit="1" customWidth="1"/>
    <col min="7444" max="7444" width="18" bestFit="1" customWidth="1"/>
    <col min="7445" max="7445" width="6.54296875" bestFit="1" customWidth="1"/>
    <col min="7446" max="7446" width="18" bestFit="1" customWidth="1"/>
    <col min="7447" max="7447" width="7.54296875" bestFit="1" customWidth="1"/>
    <col min="7448" max="7448" width="18" bestFit="1" customWidth="1"/>
    <col min="7449" max="7449" width="6.54296875" bestFit="1" customWidth="1"/>
    <col min="7450" max="7450" width="18" bestFit="1" customWidth="1"/>
    <col min="7451" max="7451" width="8.81640625" customWidth="1"/>
    <col min="7452" max="7453" width="8.1796875" customWidth="1"/>
    <col min="7454" max="7454" width="7.7265625" customWidth="1"/>
    <col min="7455" max="7456" width="10" customWidth="1"/>
    <col min="7457" max="7457" width="9.81640625" customWidth="1"/>
    <col min="7458" max="7458" width="7.7265625" customWidth="1"/>
    <col min="7685" max="7685" width="33.54296875" customWidth="1"/>
    <col min="7686" max="7686" width="9.1796875" customWidth="1"/>
    <col min="7687" max="7687" width="10" bestFit="1" customWidth="1"/>
    <col min="7688" max="7688" width="18" bestFit="1" customWidth="1"/>
    <col min="7689" max="7689" width="6.54296875" bestFit="1" customWidth="1"/>
    <col min="7690" max="7690" width="18" bestFit="1" customWidth="1"/>
    <col min="7691" max="7691" width="6.54296875" bestFit="1" customWidth="1"/>
    <col min="7692" max="7692" width="18" bestFit="1" customWidth="1"/>
    <col min="7693" max="7693" width="13.1796875" customWidth="1"/>
    <col min="7694" max="7694" width="18" bestFit="1" customWidth="1"/>
    <col min="7695" max="7695" width="7.7265625" customWidth="1"/>
    <col min="7696" max="7696" width="18" bestFit="1" customWidth="1"/>
    <col min="7697" max="7697" width="6.54296875" bestFit="1" customWidth="1"/>
    <col min="7698" max="7698" width="18" bestFit="1" customWidth="1"/>
    <col min="7699" max="7699" width="7.54296875" bestFit="1" customWidth="1"/>
    <col min="7700" max="7700" width="18" bestFit="1" customWidth="1"/>
    <col min="7701" max="7701" width="6.54296875" bestFit="1" customWidth="1"/>
    <col min="7702" max="7702" width="18" bestFit="1" customWidth="1"/>
    <col min="7703" max="7703" width="7.54296875" bestFit="1" customWidth="1"/>
    <col min="7704" max="7704" width="18" bestFit="1" customWidth="1"/>
    <col min="7705" max="7705" width="6.54296875" bestFit="1" customWidth="1"/>
    <col min="7706" max="7706" width="18" bestFit="1" customWidth="1"/>
    <col min="7707" max="7707" width="8.81640625" customWidth="1"/>
    <col min="7708" max="7709" width="8.1796875" customWidth="1"/>
    <col min="7710" max="7710" width="7.7265625" customWidth="1"/>
    <col min="7711" max="7712" width="10" customWidth="1"/>
    <col min="7713" max="7713" width="9.81640625" customWidth="1"/>
    <col min="7714" max="7714" width="7.7265625" customWidth="1"/>
    <col min="7941" max="7941" width="33.54296875" customWidth="1"/>
    <col min="7942" max="7942" width="9.1796875" customWidth="1"/>
    <col min="7943" max="7943" width="10" bestFit="1" customWidth="1"/>
    <col min="7944" max="7944" width="18" bestFit="1" customWidth="1"/>
    <col min="7945" max="7945" width="6.54296875" bestFit="1" customWidth="1"/>
    <col min="7946" max="7946" width="18" bestFit="1" customWidth="1"/>
    <col min="7947" max="7947" width="6.54296875" bestFit="1" customWidth="1"/>
    <col min="7948" max="7948" width="18" bestFit="1" customWidth="1"/>
    <col min="7949" max="7949" width="13.1796875" customWidth="1"/>
    <col min="7950" max="7950" width="18" bestFit="1" customWidth="1"/>
    <col min="7951" max="7951" width="7.7265625" customWidth="1"/>
    <col min="7952" max="7952" width="18" bestFit="1" customWidth="1"/>
    <col min="7953" max="7953" width="6.54296875" bestFit="1" customWidth="1"/>
    <col min="7954" max="7954" width="18" bestFit="1" customWidth="1"/>
    <col min="7955" max="7955" width="7.54296875" bestFit="1" customWidth="1"/>
    <col min="7956" max="7956" width="18" bestFit="1" customWidth="1"/>
    <col min="7957" max="7957" width="6.54296875" bestFit="1" customWidth="1"/>
    <col min="7958" max="7958" width="18" bestFit="1" customWidth="1"/>
    <col min="7959" max="7959" width="7.54296875" bestFit="1" customWidth="1"/>
    <col min="7960" max="7960" width="18" bestFit="1" customWidth="1"/>
    <col min="7961" max="7961" width="6.54296875" bestFit="1" customWidth="1"/>
    <col min="7962" max="7962" width="18" bestFit="1" customWidth="1"/>
    <col min="7963" max="7963" width="8.81640625" customWidth="1"/>
    <col min="7964" max="7965" width="8.1796875" customWidth="1"/>
    <col min="7966" max="7966" width="7.7265625" customWidth="1"/>
    <col min="7967" max="7968" width="10" customWidth="1"/>
    <col min="7969" max="7969" width="9.81640625" customWidth="1"/>
    <col min="7970" max="7970" width="7.7265625" customWidth="1"/>
    <col min="8197" max="8197" width="33.54296875" customWidth="1"/>
    <col min="8198" max="8198" width="9.1796875" customWidth="1"/>
    <col min="8199" max="8199" width="10" bestFit="1" customWidth="1"/>
    <col min="8200" max="8200" width="18" bestFit="1" customWidth="1"/>
    <col min="8201" max="8201" width="6.54296875" bestFit="1" customWidth="1"/>
    <col min="8202" max="8202" width="18" bestFit="1" customWidth="1"/>
    <col min="8203" max="8203" width="6.54296875" bestFit="1" customWidth="1"/>
    <col min="8204" max="8204" width="18" bestFit="1" customWidth="1"/>
    <col min="8205" max="8205" width="13.1796875" customWidth="1"/>
    <col min="8206" max="8206" width="18" bestFit="1" customWidth="1"/>
    <col min="8207" max="8207" width="7.7265625" customWidth="1"/>
    <col min="8208" max="8208" width="18" bestFit="1" customWidth="1"/>
    <col min="8209" max="8209" width="6.54296875" bestFit="1" customWidth="1"/>
    <col min="8210" max="8210" width="18" bestFit="1" customWidth="1"/>
    <col min="8211" max="8211" width="7.54296875" bestFit="1" customWidth="1"/>
    <col min="8212" max="8212" width="18" bestFit="1" customWidth="1"/>
    <col min="8213" max="8213" width="6.54296875" bestFit="1" customWidth="1"/>
    <col min="8214" max="8214" width="18" bestFit="1" customWidth="1"/>
    <col min="8215" max="8215" width="7.54296875" bestFit="1" customWidth="1"/>
    <col min="8216" max="8216" width="18" bestFit="1" customWidth="1"/>
    <col min="8217" max="8217" width="6.54296875" bestFit="1" customWidth="1"/>
    <col min="8218" max="8218" width="18" bestFit="1" customWidth="1"/>
    <col min="8219" max="8219" width="8.81640625" customWidth="1"/>
    <col min="8220" max="8221" width="8.1796875" customWidth="1"/>
    <col min="8222" max="8222" width="7.7265625" customWidth="1"/>
    <col min="8223" max="8224" width="10" customWidth="1"/>
    <col min="8225" max="8225" width="9.81640625" customWidth="1"/>
    <col min="8226" max="8226" width="7.7265625" customWidth="1"/>
    <col min="8453" max="8453" width="33.54296875" customWidth="1"/>
    <col min="8454" max="8454" width="9.1796875" customWidth="1"/>
    <col min="8455" max="8455" width="10" bestFit="1" customWidth="1"/>
    <col min="8456" max="8456" width="18" bestFit="1" customWidth="1"/>
    <col min="8457" max="8457" width="6.54296875" bestFit="1" customWidth="1"/>
    <col min="8458" max="8458" width="18" bestFit="1" customWidth="1"/>
    <col min="8459" max="8459" width="6.54296875" bestFit="1" customWidth="1"/>
    <col min="8460" max="8460" width="18" bestFit="1" customWidth="1"/>
    <col min="8461" max="8461" width="13.1796875" customWidth="1"/>
    <col min="8462" max="8462" width="18" bestFit="1" customWidth="1"/>
    <col min="8463" max="8463" width="7.7265625" customWidth="1"/>
    <col min="8464" max="8464" width="18" bestFit="1" customWidth="1"/>
    <col min="8465" max="8465" width="6.54296875" bestFit="1" customWidth="1"/>
    <col min="8466" max="8466" width="18" bestFit="1" customWidth="1"/>
    <col min="8467" max="8467" width="7.54296875" bestFit="1" customWidth="1"/>
    <col min="8468" max="8468" width="18" bestFit="1" customWidth="1"/>
    <col min="8469" max="8469" width="6.54296875" bestFit="1" customWidth="1"/>
    <col min="8470" max="8470" width="18" bestFit="1" customWidth="1"/>
    <col min="8471" max="8471" width="7.54296875" bestFit="1" customWidth="1"/>
    <col min="8472" max="8472" width="18" bestFit="1" customWidth="1"/>
    <col min="8473" max="8473" width="6.54296875" bestFit="1" customWidth="1"/>
    <col min="8474" max="8474" width="18" bestFit="1" customWidth="1"/>
    <col min="8475" max="8475" width="8.81640625" customWidth="1"/>
    <col min="8476" max="8477" width="8.1796875" customWidth="1"/>
    <col min="8478" max="8478" width="7.7265625" customWidth="1"/>
    <col min="8479" max="8480" width="10" customWidth="1"/>
    <col min="8481" max="8481" width="9.81640625" customWidth="1"/>
    <col min="8482" max="8482" width="7.7265625" customWidth="1"/>
    <col min="8709" max="8709" width="33.54296875" customWidth="1"/>
    <col min="8710" max="8710" width="9.1796875" customWidth="1"/>
    <col min="8711" max="8711" width="10" bestFit="1" customWidth="1"/>
    <col min="8712" max="8712" width="18" bestFit="1" customWidth="1"/>
    <col min="8713" max="8713" width="6.54296875" bestFit="1" customWidth="1"/>
    <col min="8714" max="8714" width="18" bestFit="1" customWidth="1"/>
    <col min="8715" max="8715" width="6.54296875" bestFit="1" customWidth="1"/>
    <col min="8716" max="8716" width="18" bestFit="1" customWidth="1"/>
    <col min="8717" max="8717" width="13.1796875" customWidth="1"/>
    <col min="8718" max="8718" width="18" bestFit="1" customWidth="1"/>
    <col min="8719" max="8719" width="7.7265625" customWidth="1"/>
    <col min="8720" max="8720" width="18" bestFit="1" customWidth="1"/>
    <col min="8721" max="8721" width="6.54296875" bestFit="1" customWidth="1"/>
    <col min="8722" max="8722" width="18" bestFit="1" customWidth="1"/>
    <col min="8723" max="8723" width="7.54296875" bestFit="1" customWidth="1"/>
    <col min="8724" max="8724" width="18" bestFit="1" customWidth="1"/>
    <col min="8725" max="8725" width="6.54296875" bestFit="1" customWidth="1"/>
    <col min="8726" max="8726" width="18" bestFit="1" customWidth="1"/>
    <col min="8727" max="8727" width="7.54296875" bestFit="1" customWidth="1"/>
    <col min="8728" max="8728" width="18" bestFit="1" customWidth="1"/>
    <col min="8729" max="8729" width="6.54296875" bestFit="1" customWidth="1"/>
    <col min="8730" max="8730" width="18" bestFit="1" customWidth="1"/>
    <col min="8731" max="8731" width="8.81640625" customWidth="1"/>
    <col min="8732" max="8733" width="8.1796875" customWidth="1"/>
    <col min="8734" max="8734" width="7.7265625" customWidth="1"/>
    <col min="8735" max="8736" width="10" customWidth="1"/>
    <col min="8737" max="8737" width="9.81640625" customWidth="1"/>
    <col min="8738" max="8738" width="7.7265625" customWidth="1"/>
    <col min="8965" max="8965" width="33.54296875" customWidth="1"/>
    <col min="8966" max="8966" width="9.1796875" customWidth="1"/>
    <col min="8967" max="8967" width="10" bestFit="1" customWidth="1"/>
    <col min="8968" max="8968" width="18" bestFit="1" customWidth="1"/>
    <col min="8969" max="8969" width="6.54296875" bestFit="1" customWidth="1"/>
    <col min="8970" max="8970" width="18" bestFit="1" customWidth="1"/>
    <col min="8971" max="8971" width="6.54296875" bestFit="1" customWidth="1"/>
    <col min="8972" max="8972" width="18" bestFit="1" customWidth="1"/>
    <col min="8973" max="8973" width="13.1796875" customWidth="1"/>
    <col min="8974" max="8974" width="18" bestFit="1" customWidth="1"/>
    <col min="8975" max="8975" width="7.7265625" customWidth="1"/>
    <col min="8976" max="8976" width="18" bestFit="1" customWidth="1"/>
    <col min="8977" max="8977" width="6.54296875" bestFit="1" customWidth="1"/>
    <col min="8978" max="8978" width="18" bestFit="1" customWidth="1"/>
    <col min="8979" max="8979" width="7.54296875" bestFit="1" customWidth="1"/>
    <col min="8980" max="8980" width="18" bestFit="1" customWidth="1"/>
    <col min="8981" max="8981" width="6.54296875" bestFit="1" customWidth="1"/>
    <col min="8982" max="8982" width="18" bestFit="1" customWidth="1"/>
    <col min="8983" max="8983" width="7.54296875" bestFit="1" customWidth="1"/>
    <col min="8984" max="8984" width="18" bestFit="1" customWidth="1"/>
    <col min="8985" max="8985" width="6.54296875" bestFit="1" customWidth="1"/>
    <col min="8986" max="8986" width="18" bestFit="1" customWidth="1"/>
    <col min="8987" max="8987" width="8.81640625" customWidth="1"/>
    <col min="8988" max="8989" width="8.1796875" customWidth="1"/>
    <col min="8990" max="8990" width="7.7265625" customWidth="1"/>
    <col min="8991" max="8992" width="10" customWidth="1"/>
    <col min="8993" max="8993" width="9.81640625" customWidth="1"/>
    <col min="8994" max="8994" width="7.7265625" customWidth="1"/>
    <col min="9221" max="9221" width="33.54296875" customWidth="1"/>
    <col min="9222" max="9222" width="9.1796875" customWidth="1"/>
    <col min="9223" max="9223" width="10" bestFit="1" customWidth="1"/>
    <col min="9224" max="9224" width="18" bestFit="1" customWidth="1"/>
    <col min="9225" max="9225" width="6.54296875" bestFit="1" customWidth="1"/>
    <col min="9226" max="9226" width="18" bestFit="1" customWidth="1"/>
    <col min="9227" max="9227" width="6.54296875" bestFit="1" customWidth="1"/>
    <col min="9228" max="9228" width="18" bestFit="1" customWidth="1"/>
    <col min="9229" max="9229" width="13.1796875" customWidth="1"/>
    <col min="9230" max="9230" width="18" bestFit="1" customWidth="1"/>
    <col min="9231" max="9231" width="7.7265625" customWidth="1"/>
    <col min="9232" max="9232" width="18" bestFit="1" customWidth="1"/>
    <col min="9233" max="9233" width="6.54296875" bestFit="1" customWidth="1"/>
    <col min="9234" max="9234" width="18" bestFit="1" customWidth="1"/>
    <col min="9235" max="9235" width="7.54296875" bestFit="1" customWidth="1"/>
    <col min="9236" max="9236" width="18" bestFit="1" customWidth="1"/>
    <col min="9237" max="9237" width="6.54296875" bestFit="1" customWidth="1"/>
    <col min="9238" max="9238" width="18" bestFit="1" customWidth="1"/>
    <col min="9239" max="9239" width="7.54296875" bestFit="1" customWidth="1"/>
    <col min="9240" max="9240" width="18" bestFit="1" customWidth="1"/>
    <col min="9241" max="9241" width="6.54296875" bestFit="1" customWidth="1"/>
    <col min="9242" max="9242" width="18" bestFit="1" customWidth="1"/>
    <col min="9243" max="9243" width="8.81640625" customWidth="1"/>
    <col min="9244" max="9245" width="8.1796875" customWidth="1"/>
    <col min="9246" max="9246" width="7.7265625" customWidth="1"/>
    <col min="9247" max="9248" width="10" customWidth="1"/>
    <col min="9249" max="9249" width="9.81640625" customWidth="1"/>
    <col min="9250" max="9250" width="7.7265625" customWidth="1"/>
    <col min="9477" max="9477" width="33.54296875" customWidth="1"/>
    <col min="9478" max="9478" width="9.1796875" customWidth="1"/>
    <col min="9479" max="9479" width="10" bestFit="1" customWidth="1"/>
    <col min="9480" max="9480" width="18" bestFit="1" customWidth="1"/>
    <col min="9481" max="9481" width="6.54296875" bestFit="1" customWidth="1"/>
    <col min="9482" max="9482" width="18" bestFit="1" customWidth="1"/>
    <col min="9483" max="9483" width="6.54296875" bestFit="1" customWidth="1"/>
    <col min="9484" max="9484" width="18" bestFit="1" customWidth="1"/>
    <col min="9485" max="9485" width="13.1796875" customWidth="1"/>
    <col min="9486" max="9486" width="18" bestFit="1" customWidth="1"/>
    <col min="9487" max="9487" width="7.7265625" customWidth="1"/>
    <col min="9488" max="9488" width="18" bestFit="1" customWidth="1"/>
    <col min="9489" max="9489" width="6.54296875" bestFit="1" customWidth="1"/>
    <col min="9490" max="9490" width="18" bestFit="1" customWidth="1"/>
    <col min="9491" max="9491" width="7.54296875" bestFit="1" customWidth="1"/>
    <col min="9492" max="9492" width="18" bestFit="1" customWidth="1"/>
    <col min="9493" max="9493" width="6.54296875" bestFit="1" customWidth="1"/>
    <col min="9494" max="9494" width="18" bestFit="1" customWidth="1"/>
    <col min="9495" max="9495" width="7.54296875" bestFit="1" customWidth="1"/>
    <col min="9496" max="9496" width="18" bestFit="1" customWidth="1"/>
    <col min="9497" max="9497" width="6.54296875" bestFit="1" customWidth="1"/>
    <col min="9498" max="9498" width="18" bestFit="1" customWidth="1"/>
    <col min="9499" max="9499" width="8.81640625" customWidth="1"/>
    <col min="9500" max="9501" width="8.1796875" customWidth="1"/>
    <col min="9502" max="9502" width="7.7265625" customWidth="1"/>
    <col min="9503" max="9504" width="10" customWidth="1"/>
    <col min="9505" max="9505" width="9.81640625" customWidth="1"/>
    <col min="9506" max="9506" width="7.7265625" customWidth="1"/>
    <col min="9733" max="9733" width="33.54296875" customWidth="1"/>
    <col min="9734" max="9734" width="9.1796875" customWidth="1"/>
    <col min="9735" max="9735" width="10" bestFit="1" customWidth="1"/>
    <col min="9736" max="9736" width="18" bestFit="1" customWidth="1"/>
    <col min="9737" max="9737" width="6.54296875" bestFit="1" customWidth="1"/>
    <col min="9738" max="9738" width="18" bestFit="1" customWidth="1"/>
    <col min="9739" max="9739" width="6.54296875" bestFit="1" customWidth="1"/>
    <col min="9740" max="9740" width="18" bestFit="1" customWidth="1"/>
    <col min="9741" max="9741" width="13.1796875" customWidth="1"/>
    <col min="9742" max="9742" width="18" bestFit="1" customWidth="1"/>
    <col min="9743" max="9743" width="7.7265625" customWidth="1"/>
    <col min="9744" max="9744" width="18" bestFit="1" customWidth="1"/>
    <col min="9745" max="9745" width="6.54296875" bestFit="1" customWidth="1"/>
    <col min="9746" max="9746" width="18" bestFit="1" customWidth="1"/>
    <col min="9747" max="9747" width="7.54296875" bestFit="1" customWidth="1"/>
    <col min="9748" max="9748" width="18" bestFit="1" customWidth="1"/>
    <col min="9749" max="9749" width="6.54296875" bestFit="1" customWidth="1"/>
    <col min="9750" max="9750" width="18" bestFit="1" customWidth="1"/>
    <col min="9751" max="9751" width="7.54296875" bestFit="1" customWidth="1"/>
    <col min="9752" max="9752" width="18" bestFit="1" customWidth="1"/>
    <col min="9753" max="9753" width="6.54296875" bestFit="1" customWidth="1"/>
    <col min="9754" max="9754" width="18" bestFit="1" customWidth="1"/>
    <col min="9755" max="9755" width="8.81640625" customWidth="1"/>
    <col min="9756" max="9757" width="8.1796875" customWidth="1"/>
    <col min="9758" max="9758" width="7.7265625" customWidth="1"/>
    <col min="9759" max="9760" width="10" customWidth="1"/>
    <col min="9761" max="9761" width="9.81640625" customWidth="1"/>
    <col min="9762" max="9762" width="7.7265625" customWidth="1"/>
    <col min="9989" max="9989" width="33.54296875" customWidth="1"/>
    <col min="9990" max="9990" width="9.1796875" customWidth="1"/>
    <col min="9991" max="9991" width="10" bestFit="1" customWidth="1"/>
    <col min="9992" max="9992" width="18" bestFit="1" customWidth="1"/>
    <col min="9993" max="9993" width="6.54296875" bestFit="1" customWidth="1"/>
    <col min="9994" max="9994" width="18" bestFit="1" customWidth="1"/>
    <col min="9995" max="9995" width="6.54296875" bestFit="1" customWidth="1"/>
    <col min="9996" max="9996" width="18" bestFit="1" customWidth="1"/>
    <col min="9997" max="9997" width="13.1796875" customWidth="1"/>
    <col min="9998" max="9998" width="18" bestFit="1" customWidth="1"/>
    <col min="9999" max="9999" width="7.7265625" customWidth="1"/>
    <col min="10000" max="10000" width="18" bestFit="1" customWidth="1"/>
    <col min="10001" max="10001" width="6.54296875" bestFit="1" customWidth="1"/>
    <col min="10002" max="10002" width="18" bestFit="1" customWidth="1"/>
    <col min="10003" max="10003" width="7.54296875" bestFit="1" customWidth="1"/>
    <col min="10004" max="10004" width="18" bestFit="1" customWidth="1"/>
    <col min="10005" max="10005" width="6.54296875" bestFit="1" customWidth="1"/>
    <col min="10006" max="10006" width="18" bestFit="1" customWidth="1"/>
    <col min="10007" max="10007" width="7.54296875" bestFit="1" customWidth="1"/>
    <col min="10008" max="10008" width="18" bestFit="1" customWidth="1"/>
    <col min="10009" max="10009" width="6.54296875" bestFit="1" customWidth="1"/>
    <col min="10010" max="10010" width="18" bestFit="1" customWidth="1"/>
    <col min="10011" max="10011" width="8.81640625" customWidth="1"/>
    <col min="10012" max="10013" width="8.1796875" customWidth="1"/>
    <col min="10014" max="10014" width="7.7265625" customWidth="1"/>
    <col min="10015" max="10016" width="10" customWidth="1"/>
    <col min="10017" max="10017" width="9.81640625" customWidth="1"/>
    <col min="10018" max="10018" width="7.7265625" customWidth="1"/>
    <col min="10245" max="10245" width="33.54296875" customWidth="1"/>
    <col min="10246" max="10246" width="9.1796875" customWidth="1"/>
    <col min="10247" max="10247" width="10" bestFit="1" customWidth="1"/>
    <col min="10248" max="10248" width="18" bestFit="1" customWidth="1"/>
    <col min="10249" max="10249" width="6.54296875" bestFit="1" customWidth="1"/>
    <col min="10250" max="10250" width="18" bestFit="1" customWidth="1"/>
    <col min="10251" max="10251" width="6.54296875" bestFit="1" customWidth="1"/>
    <col min="10252" max="10252" width="18" bestFit="1" customWidth="1"/>
    <col min="10253" max="10253" width="13.1796875" customWidth="1"/>
    <col min="10254" max="10254" width="18" bestFit="1" customWidth="1"/>
    <col min="10255" max="10255" width="7.7265625" customWidth="1"/>
    <col min="10256" max="10256" width="18" bestFit="1" customWidth="1"/>
    <col min="10257" max="10257" width="6.54296875" bestFit="1" customWidth="1"/>
    <col min="10258" max="10258" width="18" bestFit="1" customWidth="1"/>
    <col min="10259" max="10259" width="7.54296875" bestFit="1" customWidth="1"/>
    <col min="10260" max="10260" width="18" bestFit="1" customWidth="1"/>
    <col min="10261" max="10261" width="6.54296875" bestFit="1" customWidth="1"/>
    <col min="10262" max="10262" width="18" bestFit="1" customWidth="1"/>
    <col min="10263" max="10263" width="7.54296875" bestFit="1" customWidth="1"/>
    <col min="10264" max="10264" width="18" bestFit="1" customWidth="1"/>
    <col min="10265" max="10265" width="6.54296875" bestFit="1" customWidth="1"/>
    <col min="10266" max="10266" width="18" bestFit="1" customWidth="1"/>
    <col min="10267" max="10267" width="8.81640625" customWidth="1"/>
    <col min="10268" max="10269" width="8.1796875" customWidth="1"/>
    <col min="10270" max="10270" width="7.7265625" customWidth="1"/>
    <col min="10271" max="10272" width="10" customWidth="1"/>
    <col min="10273" max="10273" width="9.81640625" customWidth="1"/>
    <col min="10274" max="10274" width="7.7265625" customWidth="1"/>
    <col min="10501" max="10501" width="33.54296875" customWidth="1"/>
    <col min="10502" max="10502" width="9.1796875" customWidth="1"/>
    <col min="10503" max="10503" width="10" bestFit="1" customWidth="1"/>
    <col min="10504" max="10504" width="18" bestFit="1" customWidth="1"/>
    <col min="10505" max="10505" width="6.54296875" bestFit="1" customWidth="1"/>
    <col min="10506" max="10506" width="18" bestFit="1" customWidth="1"/>
    <col min="10507" max="10507" width="6.54296875" bestFit="1" customWidth="1"/>
    <col min="10508" max="10508" width="18" bestFit="1" customWidth="1"/>
    <col min="10509" max="10509" width="13.1796875" customWidth="1"/>
    <col min="10510" max="10510" width="18" bestFit="1" customWidth="1"/>
    <col min="10511" max="10511" width="7.7265625" customWidth="1"/>
    <col min="10512" max="10512" width="18" bestFit="1" customWidth="1"/>
    <col min="10513" max="10513" width="6.54296875" bestFit="1" customWidth="1"/>
    <col min="10514" max="10514" width="18" bestFit="1" customWidth="1"/>
    <col min="10515" max="10515" width="7.54296875" bestFit="1" customWidth="1"/>
    <col min="10516" max="10516" width="18" bestFit="1" customWidth="1"/>
    <col min="10517" max="10517" width="6.54296875" bestFit="1" customWidth="1"/>
    <col min="10518" max="10518" width="18" bestFit="1" customWidth="1"/>
    <col min="10519" max="10519" width="7.54296875" bestFit="1" customWidth="1"/>
    <col min="10520" max="10520" width="18" bestFit="1" customWidth="1"/>
    <col min="10521" max="10521" width="6.54296875" bestFit="1" customWidth="1"/>
    <col min="10522" max="10522" width="18" bestFit="1" customWidth="1"/>
    <col min="10523" max="10523" width="8.81640625" customWidth="1"/>
    <col min="10524" max="10525" width="8.1796875" customWidth="1"/>
    <col min="10526" max="10526" width="7.7265625" customWidth="1"/>
    <col min="10527" max="10528" width="10" customWidth="1"/>
    <col min="10529" max="10529" width="9.81640625" customWidth="1"/>
    <col min="10530" max="10530" width="7.7265625" customWidth="1"/>
    <col min="10757" max="10757" width="33.54296875" customWidth="1"/>
    <col min="10758" max="10758" width="9.1796875" customWidth="1"/>
    <col min="10759" max="10759" width="10" bestFit="1" customWidth="1"/>
    <col min="10760" max="10760" width="18" bestFit="1" customWidth="1"/>
    <col min="10761" max="10761" width="6.54296875" bestFit="1" customWidth="1"/>
    <col min="10762" max="10762" width="18" bestFit="1" customWidth="1"/>
    <col min="10763" max="10763" width="6.54296875" bestFit="1" customWidth="1"/>
    <col min="10764" max="10764" width="18" bestFit="1" customWidth="1"/>
    <col min="10765" max="10765" width="13.1796875" customWidth="1"/>
    <col min="10766" max="10766" width="18" bestFit="1" customWidth="1"/>
    <col min="10767" max="10767" width="7.7265625" customWidth="1"/>
    <col min="10768" max="10768" width="18" bestFit="1" customWidth="1"/>
    <col min="10769" max="10769" width="6.54296875" bestFit="1" customWidth="1"/>
    <col min="10770" max="10770" width="18" bestFit="1" customWidth="1"/>
    <col min="10771" max="10771" width="7.54296875" bestFit="1" customWidth="1"/>
    <col min="10772" max="10772" width="18" bestFit="1" customWidth="1"/>
    <col min="10773" max="10773" width="6.54296875" bestFit="1" customWidth="1"/>
    <col min="10774" max="10774" width="18" bestFit="1" customWidth="1"/>
    <col min="10775" max="10775" width="7.54296875" bestFit="1" customWidth="1"/>
    <col min="10776" max="10776" width="18" bestFit="1" customWidth="1"/>
    <col min="10777" max="10777" width="6.54296875" bestFit="1" customWidth="1"/>
    <col min="10778" max="10778" width="18" bestFit="1" customWidth="1"/>
    <col min="10779" max="10779" width="8.81640625" customWidth="1"/>
    <col min="10780" max="10781" width="8.1796875" customWidth="1"/>
    <col min="10782" max="10782" width="7.7265625" customWidth="1"/>
    <col min="10783" max="10784" width="10" customWidth="1"/>
    <col min="10785" max="10785" width="9.81640625" customWidth="1"/>
    <col min="10786" max="10786" width="7.7265625" customWidth="1"/>
    <col min="11013" max="11013" width="33.54296875" customWidth="1"/>
    <col min="11014" max="11014" width="9.1796875" customWidth="1"/>
    <col min="11015" max="11015" width="10" bestFit="1" customWidth="1"/>
    <col min="11016" max="11016" width="18" bestFit="1" customWidth="1"/>
    <col min="11017" max="11017" width="6.54296875" bestFit="1" customWidth="1"/>
    <col min="11018" max="11018" width="18" bestFit="1" customWidth="1"/>
    <col min="11019" max="11019" width="6.54296875" bestFit="1" customWidth="1"/>
    <col min="11020" max="11020" width="18" bestFit="1" customWidth="1"/>
    <col min="11021" max="11021" width="13.1796875" customWidth="1"/>
    <col min="11022" max="11022" width="18" bestFit="1" customWidth="1"/>
    <col min="11023" max="11023" width="7.7265625" customWidth="1"/>
    <col min="11024" max="11024" width="18" bestFit="1" customWidth="1"/>
    <col min="11025" max="11025" width="6.54296875" bestFit="1" customWidth="1"/>
    <col min="11026" max="11026" width="18" bestFit="1" customWidth="1"/>
    <col min="11027" max="11027" width="7.54296875" bestFit="1" customWidth="1"/>
    <col min="11028" max="11028" width="18" bestFit="1" customWidth="1"/>
    <col min="11029" max="11029" width="6.54296875" bestFit="1" customWidth="1"/>
    <col min="11030" max="11030" width="18" bestFit="1" customWidth="1"/>
    <col min="11031" max="11031" width="7.54296875" bestFit="1" customWidth="1"/>
    <col min="11032" max="11032" width="18" bestFit="1" customWidth="1"/>
    <col min="11033" max="11033" width="6.54296875" bestFit="1" customWidth="1"/>
    <col min="11034" max="11034" width="18" bestFit="1" customWidth="1"/>
    <col min="11035" max="11035" width="8.81640625" customWidth="1"/>
    <col min="11036" max="11037" width="8.1796875" customWidth="1"/>
    <col min="11038" max="11038" width="7.7265625" customWidth="1"/>
    <col min="11039" max="11040" width="10" customWidth="1"/>
    <col min="11041" max="11041" width="9.81640625" customWidth="1"/>
    <col min="11042" max="11042" width="7.7265625" customWidth="1"/>
    <col min="11269" max="11269" width="33.54296875" customWidth="1"/>
    <col min="11270" max="11270" width="9.1796875" customWidth="1"/>
    <col min="11271" max="11271" width="10" bestFit="1" customWidth="1"/>
    <col min="11272" max="11272" width="18" bestFit="1" customWidth="1"/>
    <col min="11273" max="11273" width="6.54296875" bestFit="1" customWidth="1"/>
    <col min="11274" max="11274" width="18" bestFit="1" customWidth="1"/>
    <col min="11275" max="11275" width="6.54296875" bestFit="1" customWidth="1"/>
    <col min="11276" max="11276" width="18" bestFit="1" customWidth="1"/>
    <col min="11277" max="11277" width="13.1796875" customWidth="1"/>
    <col min="11278" max="11278" width="18" bestFit="1" customWidth="1"/>
    <col min="11279" max="11279" width="7.7265625" customWidth="1"/>
    <col min="11280" max="11280" width="18" bestFit="1" customWidth="1"/>
    <col min="11281" max="11281" width="6.54296875" bestFit="1" customWidth="1"/>
    <col min="11282" max="11282" width="18" bestFit="1" customWidth="1"/>
    <col min="11283" max="11283" width="7.54296875" bestFit="1" customWidth="1"/>
    <col min="11284" max="11284" width="18" bestFit="1" customWidth="1"/>
    <col min="11285" max="11285" width="6.54296875" bestFit="1" customWidth="1"/>
    <col min="11286" max="11286" width="18" bestFit="1" customWidth="1"/>
    <col min="11287" max="11287" width="7.54296875" bestFit="1" customWidth="1"/>
    <col min="11288" max="11288" width="18" bestFit="1" customWidth="1"/>
    <col min="11289" max="11289" width="6.54296875" bestFit="1" customWidth="1"/>
    <col min="11290" max="11290" width="18" bestFit="1" customWidth="1"/>
    <col min="11291" max="11291" width="8.81640625" customWidth="1"/>
    <col min="11292" max="11293" width="8.1796875" customWidth="1"/>
    <col min="11294" max="11294" width="7.7265625" customWidth="1"/>
    <col min="11295" max="11296" width="10" customWidth="1"/>
    <col min="11297" max="11297" width="9.81640625" customWidth="1"/>
    <col min="11298" max="11298" width="7.7265625" customWidth="1"/>
    <col min="11525" max="11525" width="33.54296875" customWidth="1"/>
    <col min="11526" max="11526" width="9.1796875" customWidth="1"/>
    <col min="11527" max="11527" width="10" bestFit="1" customWidth="1"/>
    <col min="11528" max="11528" width="18" bestFit="1" customWidth="1"/>
    <col min="11529" max="11529" width="6.54296875" bestFit="1" customWidth="1"/>
    <col min="11530" max="11530" width="18" bestFit="1" customWidth="1"/>
    <col min="11531" max="11531" width="6.54296875" bestFit="1" customWidth="1"/>
    <col min="11532" max="11532" width="18" bestFit="1" customWidth="1"/>
    <col min="11533" max="11533" width="13.1796875" customWidth="1"/>
    <col min="11534" max="11534" width="18" bestFit="1" customWidth="1"/>
    <col min="11535" max="11535" width="7.7265625" customWidth="1"/>
    <col min="11536" max="11536" width="18" bestFit="1" customWidth="1"/>
    <col min="11537" max="11537" width="6.54296875" bestFit="1" customWidth="1"/>
    <col min="11538" max="11538" width="18" bestFit="1" customWidth="1"/>
    <col min="11539" max="11539" width="7.54296875" bestFit="1" customWidth="1"/>
    <col min="11540" max="11540" width="18" bestFit="1" customWidth="1"/>
    <col min="11541" max="11541" width="6.54296875" bestFit="1" customWidth="1"/>
    <col min="11542" max="11542" width="18" bestFit="1" customWidth="1"/>
    <col min="11543" max="11543" width="7.54296875" bestFit="1" customWidth="1"/>
    <col min="11544" max="11544" width="18" bestFit="1" customWidth="1"/>
    <col min="11545" max="11545" width="6.54296875" bestFit="1" customWidth="1"/>
    <col min="11546" max="11546" width="18" bestFit="1" customWidth="1"/>
    <col min="11547" max="11547" width="8.81640625" customWidth="1"/>
    <col min="11548" max="11549" width="8.1796875" customWidth="1"/>
    <col min="11550" max="11550" width="7.7265625" customWidth="1"/>
    <col min="11551" max="11552" width="10" customWidth="1"/>
    <col min="11553" max="11553" width="9.81640625" customWidth="1"/>
    <col min="11554" max="11554" width="7.7265625" customWidth="1"/>
    <col min="11781" max="11781" width="33.54296875" customWidth="1"/>
    <col min="11782" max="11782" width="9.1796875" customWidth="1"/>
    <col min="11783" max="11783" width="10" bestFit="1" customWidth="1"/>
    <col min="11784" max="11784" width="18" bestFit="1" customWidth="1"/>
    <col min="11785" max="11785" width="6.54296875" bestFit="1" customWidth="1"/>
    <col min="11786" max="11786" width="18" bestFit="1" customWidth="1"/>
    <col min="11787" max="11787" width="6.54296875" bestFit="1" customWidth="1"/>
    <col min="11788" max="11788" width="18" bestFit="1" customWidth="1"/>
    <col min="11789" max="11789" width="13.1796875" customWidth="1"/>
    <col min="11790" max="11790" width="18" bestFit="1" customWidth="1"/>
    <col min="11791" max="11791" width="7.7265625" customWidth="1"/>
    <col min="11792" max="11792" width="18" bestFit="1" customWidth="1"/>
    <col min="11793" max="11793" width="6.54296875" bestFit="1" customWidth="1"/>
    <col min="11794" max="11794" width="18" bestFit="1" customWidth="1"/>
    <col min="11795" max="11795" width="7.54296875" bestFit="1" customWidth="1"/>
    <col min="11796" max="11796" width="18" bestFit="1" customWidth="1"/>
    <col min="11797" max="11797" width="6.54296875" bestFit="1" customWidth="1"/>
    <col min="11798" max="11798" width="18" bestFit="1" customWidth="1"/>
    <col min="11799" max="11799" width="7.54296875" bestFit="1" customWidth="1"/>
    <col min="11800" max="11800" width="18" bestFit="1" customWidth="1"/>
    <col min="11801" max="11801" width="6.54296875" bestFit="1" customWidth="1"/>
    <col min="11802" max="11802" width="18" bestFit="1" customWidth="1"/>
    <col min="11803" max="11803" width="8.81640625" customWidth="1"/>
    <col min="11804" max="11805" width="8.1796875" customWidth="1"/>
    <col min="11806" max="11806" width="7.7265625" customWidth="1"/>
    <col min="11807" max="11808" width="10" customWidth="1"/>
    <col min="11809" max="11809" width="9.81640625" customWidth="1"/>
    <col min="11810" max="11810" width="7.7265625" customWidth="1"/>
    <col min="12037" max="12037" width="33.54296875" customWidth="1"/>
    <col min="12038" max="12038" width="9.1796875" customWidth="1"/>
    <col min="12039" max="12039" width="10" bestFit="1" customWidth="1"/>
    <col min="12040" max="12040" width="18" bestFit="1" customWidth="1"/>
    <col min="12041" max="12041" width="6.54296875" bestFit="1" customWidth="1"/>
    <col min="12042" max="12042" width="18" bestFit="1" customWidth="1"/>
    <col min="12043" max="12043" width="6.54296875" bestFit="1" customWidth="1"/>
    <col min="12044" max="12044" width="18" bestFit="1" customWidth="1"/>
    <col min="12045" max="12045" width="13.1796875" customWidth="1"/>
    <col min="12046" max="12046" width="18" bestFit="1" customWidth="1"/>
    <col min="12047" max="12047" width="7.7265625" customWidth="1"/>
    <col min="12048" max="12048" width="18" bestFit="1" customWidth="1"/>
    <col min="12049" max="12049" width="6.54296875" bestFit="1" customWidth="1"/>
    <col min="12050" max="12050" width="18" bestFit="1" customWidth="1"/>
    <col min="12051" max="12051" width="7.54296875" bestFit="1" customWidth="1"/>
    <col min="12052" max="12052" width="18" bestFit="1" customWidth="1"/>
    <col min="12053" max="12053" width="6.54296875" bestFit="1" customWidth="1"/>
    <col min="12054" max="12054" width="18" bestFit="1" customWidth="1"/>
    <col min="12055" max="12055" width="7.54296875" bestFit="1" customWidth="1"/>
    <col min="12056" max="12056" width="18" bestFit="1" customWidth="1"/>
    <col min="12057" max="12057" width="6.54296875" bestFit="1" customWidth="1"/>
    <col min="12058" max="12058" width="18" bestFit="1" customWidth="1"/>
    <col min="12059" max="12059" width="8.81640625" customWidth="1"/>
    <col min="12060" max="12061" width="8.1796875" customWidth="1"/>
    <col min="12062" max="12062" width="7.7265625" customWidth="1"/>
    <col min="12063" max="12064" width="10" customWidth="1"/>
    <col min="12065" max="12065" width="9.81640625" customWidth="1"/>
    <col min="12066" max="12066" width="7.7265625" customWidth="1"/>
    <col min="12293" max="12293" width="33.54296875" customWidth="1"/>
    <col min="12294" max="12294" width="9.1796875" customWidth="1"/>
    <col min="12295" max="12295" width="10" bestFit="1" customWidth="1"/>
    <col min="12296" max="12296" width="18" bestFit="1" customWidth="1"/>
    <col min="12297" max="12297" width="6.54296875" bestFit="1" customWidth="1"/>
    <col min="12298" max="12298" width="18" bestFit="1" customWidth="1"/>
    <col min="12299" max="12299" width="6.54296875" bestFit="1" customWidth="1"/>
    <col min="12300" max="12300" width="18" bestFit="1" customWidth="1"/>
    <col min="12301" max="12301" width="13.1796875" customWidth="1"/>
    <col min="12302" max="12302" width="18" bestFit="1" customWidth="1"/>
    <col min="12303" max="12303" width="7.7265625" customWidth="1"/>
    <col min="12304" max="12304" width="18" bestFit="1" customWidth="1"/>
    <col min="12305" max="12305" width="6.54296875" bestFit="1" customWidth="1"/>
    <col min="12306" max="12306" width="18" bestFit="1" customWidth="1"/>
    <col min="12307" max="12307" width="7.54296875" bestFit="1" customWidth="1"/>
    <col min="12308" max="12308" width="18" bestFit="1" customWidth="1"/>
    <col min="12309" max="12309" width="6.54296875" bestFit="1" customWidth="1"/>
    <col min="12310" max="12310" width="18" bestFit="1" customWidth="1"/>
    <col min="12311" max="12311" width="7.54296875" bestFit="1" customWidth="1"/>
    <col min="12312" max="12312" width="18" bestFit="1" customWidth="1"/>
    <col min="12313" max="12313" width="6.54296875" bestFit="1" customWidth="1"/>
    <col min="12314" max="12314" width="18" bestFit="1" customWidth="1"/>
    <col min="12315" max="12315" width="8.81640625" customWidth="1"/>
    <col min="12316" max="12317" width="8.1796875" customWidth="1"/>
    <col min="12318" max="12318" width="7.7265625" customWidth="1"/>
    <col min="12319" max="12320" width="10" customWidth="1"/>
    <col min="12321" max="12321" width="9.81640625" customWidth="1"/>
    <col min="12322" max="12322" width="7.7265625" customWidth="1"/>
    <col min="12549" max="12549" width="33.54296875" customWidth="1"/>
    <col min="12550" max="12550" width="9.1796875" customWidth="1"/>
    <col min="12551" max="12551" width="10" bestFit="1" customWidth="1"/>
    <col min="12552" max="12552" width="18" bestFit="1" customWidth="1"/>
    <col min="12553" max="12553" width="6.54296875" bestFit="1" customWidth="1"/>
    <col min="12554" max="12554" width="18" bestFit="1" customWidth="1"/>
    <col min="12555" max="12555" width="6.54296875" bestFit="1" customWidth="1"/>
    <col min="12556" max="12556" width="18" bestFit="1" customWidth="1"/>
    <col min="12557" max="12557" width="13.1796875" customWidth="1"/>
    <col min="12558" max="12558" width="18" bestFit="1" customWidth="1"/>
    <col min="12559" max="12559" width="7.7265625" customWidth="1"/>
    <col min="12560" max="12560" width="18" bestFit="1" customWidth="1"/>
    <col min="12561" max="12561" width="6.54296875" bestFit="1" customWidth="1"/>
    <col min="12562" max="12562" width="18" bestFit="1" customWidth="1"/>
    <col min="12563" max="12563" width="7.54296875" bestFit="1" customWidth="1"/>
    <col min="12564" max="12564" width="18" bestFit="1" customWidth="1"/>
    <col min="12565" max="12565" width="6.54296875" bestFit="1" customWidth="1"/>
    <col min="12566" max="12566" width="18" bestFit="1" customWidth="1"/>
    <col min="12567" max="12567" width="7.54296875" bestFit="1" customWidth="1"/>
    <col min="12568" max="12568" width="18" bestFit="1" customWidth="1"/>
    <col min="12569" max="12569" width="6.54296875" bestFit="1" customWidth="1"/>
    <col min="12570" max="12570" width="18" bestFit="1" customWidth="1"/>
    <col min="12571" max="12571" width="8.81640625" customWidth="1"/>
    <col min="12572" max="12573" width="8.1796875" customWidth="1"/>
    <col min="12574" max="12574" width="7.7265625" customWidth="1"/>
    <col min="12575" max="12576" width="10" customWidth="1"/>
    <col min="12577" max="12577" width="9.81640625" customWidth="1"/>
    <col min="12578" max="12578" width="7.7265625" customWidth="1"/>
    <col min="12805" max="12805" width="33.54296875" customWidth="1"/>
    <col min="12806" max="12806" width="9.1796875" customWidth="1"/>
    <col min="12807" max="12807" width="10" bestFit="1" customWidth="1"/>
    <col min="12808" max="12808" width="18" bestFit="1" customWidth="1"/>
    <col min="12809" max="12809" width="6.54296875" bestFit="1" customWidth="1"/>
    <col min="12810" max="12810" width="18" bestFit="1" customWidth="1"/>
    <col min="12811" max="12811" width="6.54296875" bestFit="1" customWidth="1"/>
    <col min="12812" max="12812" width="18" bestFit="1" customWidth="1"/>
    <col min="12813" max="12813" width="13.1796875" customWidth="1"/>
    <col min="12814" max="12814" width="18" bestFit="1" customWidth="1"/>
    <col min="12815" max="12815" width="7.7265625" customWidth="1"/>
    <col min="12816" max="12816" width="18" bestFit="1" customWidth="1"/>
    <col min="12817" max="12817" width="6.54296875" bestFit="1" customWidth="1"/>
    <col min="12818" max="12818" width="18" bestFit="1" customWidth="1"/>
    <col min="12819" max="12819" width="7.54296875" bestFit="1" customWidth="1"/>
    <col min="12820" max="12820" width="18" bestFit="1" customWidth="1"/>
    <col min="12821" max="12821" width="6.54296875" bestFit="1" customWidth="1"/>
    <col min="12822" max="12822" width="18" bestFit="1" customWidth="1"/>
    <col min="12823" max="12823" width="7.54296875" bestFit="1" customWidth="1"/>
    <col min="12824" max="12824" width="18" bestFit="1" customWidth="1"/>
    <col min="12825" max="12825" width="6.54296875" bestFit="1" customWidth="1"/>
    <col min="12826" max="12826" width="18" bestFit="1" customWidth="1"/>
    <col min="12827" max="12827" width="8.81640625" customWidth="1"/>
    <col min="12828" max="12829" width="8.1796875" customWidth="1"/>
    <col min="12830" max="12830" width="7.7265625" customWidth="1"/>
    <col min="12831" max="12832" width="10" customWidth="1"/>
    <col min="12833" max="12833" width="9.81640625" customWidth="1"/>
    <col min="12834" max="12834" width="7.7265625" customWidth="1"/>
    <col min="13061" max="13061" width="33.54296875" customWidth="1"/>
    <col min="13062" max="13062" width="9.1796875" customWidth="1"/>
    <col min="13063" max="13063" width="10" bestFit="1" customWidth="1"/>
    <col min="13064" max="13064" width="18" bestFit="1" customWidth="1"/>
    <col min="13065" max="13065" width="6.54296875" bestFit="1" customWidth="1"/>
    <col min="13066" max="13066" width="18" bestFit="1" customWidth="1"/>
    <col min="13067" max="13067" width="6.54296875" bestFit="1" customWidth="1"/>
    <col min="13068" max="13068" width="18" bestFit="1" customWidth="1"/>
    <col min="13069" max="13069" width="13.1796875" customWidth="1"/>
    <col min="13070" max="13070" width="18" bestFit="1" customWidth="1"/>
    <col min="13071" max="13071" width="7.7265625" customWidth="1"/>
    <col min="13072" max="13072" width="18" bestFit="1" customWidth="1"/>
    <col min="13073" max="13073" width="6.54296875" bestFit="1" customWidth="1"/>
    <col min="13074" max="13074" width="18" bestFit="1" customWidth="1"/>
    <col min="13075" max="13075" width="7.54296875" bestFit="1" customWidth="1"/>
    <col min="13076" max="13076" width="18" bestFit="1" customWidth="1"/>
    <col min="13077" max="13077" width="6.54296875" bestFit="1" customWidth="1"/>
    <col min="13078" max="13078" width="18" bestFit="1" customWidth="1"/>
    <col min="13079" max="13079" width="7.54296875" bestFit="1" customWidth="1"/>
    <col min="13080" max="13080" width="18" bestFit="1" customWidth="1"/>
    <col min="13081" max="13081" width="6.54296875" bestFit="1" customWidth="1"/>
    <col min="13082" max="13082" width="18" bestFit="1" customWidth="1"/>
    <col min="13083" max="13083" width="8.81640625" customWidth="1"/>
    <col min="13084" max="13085" width="8.1796875" customWidth="1"/>
    <col min="13086" max="13086" width="7.7265625" customWidth="1"/>
    <col min="13087" max="13088" width="10" customWidth="1"/>
    <col min="13089" max="13089" width="9.81640625" customWidth="1"/>
    <col min="13090" max="13090" width="7.7265625" customWidth="1"/>
    <col min="13317" max="13317" width="33.54296875" customWidth="1"/>
    <col min="13318" max="13318" width="9.1796875" customWidth="1"/>
    <col min="13319" max="13319" width="10" bestFit="1" customWidth="1"/>
    <col min="13320" max="13320" width="18" bestFit="1" customWidth="1"/>
    <col min="13321" max="13321" width="6.54296875" bestFit="1" customWidth="1"/>
    <col min="13322" max="13322" width="18" bestFit="1" customWidth="1"/>
    <col min="13323" max="13323" width="6.54296875" bestFit="1" customWidth="1"/>
    <col min="13324" max="13324" width="18" bestFit="1" customWidth="1"/>
    <col min="13325" max="13325" width="13.1796875" customWidth="1"/>
    <col min="13326" max="13326" width="18" bestFit="1" customWidth="1"/>
    <col min="13327" max="13327" width="7.7265625" customWidth="1"/>
    <col min="13328" max="13328" width="18" bestFit="1" customWidth="1"/>
    <col min="13329" max="13329" width="6.54296875" bestFit="1" customWidth="1"/>
    <col min="13330" max="13330" width="18" bestFit="1" customWidth="1"/>
    <col min="13331" max="13331" width="7.54296875" bestFit="1" customWidth="1"/>
    <col min="13332" max="13332" width="18" bestFit="1" customWidth="1"/>
    <col min="13333" max="13333" width="6.54296875" bestFit="1" customWidth="1"/>
    <col min="13334" max="13334" width="18" bestFit="1" customWidth="1"/>
    <col min="13335" max="13335" width="7.54296875" bestFit="1" customWidth="1"/>
    <col min="13336" max="13336" width="18" bestFit="1" customWidth="1"/>
    <col min="13337" max="13337" width="6.54296875" bestFit="1" customWidth="1"/>
    <col min="13338" max="13338" width="18" bestFit="1" customWidth="1"/>
    <col min="13339" max="13339" width="8.81640625" customWidth="1"/>
    <col min="13340" max="13341" width="8.1796875" customWidth="1"/>
    <col min="13342" max="13342" width="7.7265625" customWidth="1"/>
    <col min="13343" max="13344" width="10" customWidth="1"/>
    <col min="13345" max="13345" width="9.81640625" customWidth="1"/>
    <col min="13346" max="13346" width="7.7265625" customWidth="1"/>
    <col min="13573" max="13573" width="33.54296875" customWidth="1"/>
    <col min="13574" max="13574" width="9.1796875" customWidth="1"/>
    <col min="13575" max="13575" width="10" bestFit="1" customWidth="1"/>
    <col min="13576" max="13576" width="18" bestFit="1" customWidth="1"/>
    <col min="13577" max="13577" width="6.54296875" bestFit="1" customWidth="1"/>
    <col min="13578" max="13578" width="18" bestFit="1" customWidth="1"/>
    <col min="13579" max="13579" width="6.54296875" bestFit="1" customWidth="1"/>
    <col min="13580" max="13580" width="18" bestFit="1" customWidth="1"/>
    <col min="13581" max="13581" width="13.1796875" customWidth="1"/>
    <col min="13582" max="13582" width="18" bestFit="1" customWidth="1"/>
    <col min="13583" max="13583" width="7.7265625" customWidth="1"/>
    <col min="13584" max="13584" width="18" bestFit="1" customWidth="1"/>
    <col min="13585" max="13585" width="6.54296875" bestFit="1" customWidth="1"/>
    <col min="13586" max="13586" width="18" bestFit="1" customWidth="1"/>
    <col min="13587" max="13587" width="7.54296875" bestFit="1" customWidth="1"/>
    <col min="13588" max="13588" width="18" bestFit="1" customWidth="1"/>
    <col min="13589" max="13589" width="6.54296875" bestFit="1" customWidth="1"/>
    <col min="13590" max="13590" width="18" bestFit="1" customWidth="1"/>
    <col min="13591" max="13591" width="7.54296875" bestFit="1" customWidth="1"/>
    <col min="13592" max="13592" width="18" bestFit="1" customWidth="1"/>
    <col min="13593" max="13593" width="6.54296875" bestFit="1" customWidth="1"/>
    <col min="13594" max="13594" width="18" bestFit="1" customWidth="1"/>
    <col min="13595" max="13595" width="8.81640625" customWidth="1"/>
    <col min="13596" max="13597" width="8.1796875" customWidth="1"/>
    <col min="13598" max="13598" width="7.7265625" customWidth="1"/>
    <col min="13599" max="13600" width="10" customWidth="1"/>
    <col min="13601" max="13601" width="9.81640625" customWidth="1"/>
    <col min="13602" max="13602" width="7.7265625" customWidth="1"/>
    <col min="13829" max="13829" width="33.54296875" customWidth="1"/>
    <col min="13830" max="13830" width="9.1796875" customWidth="1"/>
    <col min="13831" max="13831" width="10" bestFit="1" customWidth="1"/>
    <col min="13832" max="13832" width="18" bestFit="1" customWidth="1"/>
    <col min="13833" max="13833" width="6.54296875" bestFit="1" customWidth="1"/>
    <col min="13834" max="13834" width="18" bestFit="1" customWidth="1"/>
    <col min="13835" max="13835" width="6.54296875" bestFit="1" customWidth="1"/>
    <col min="13836" max="13836" width="18" bestFit="1" customWidth="1"/>
    <col min="13837" max="13837" width="13.1796875" customWidth="1"/>
    <col min="13838" max="13838" width="18" bestFit="1" customWidth="1"/>
    <col min="13839" max="13839" width="7.7265625" customWidth="1"/>
    <col min="13840" max="13840" width="18" bestFit="1" customWidth="1"/>
    <col min="13841" max="13841" width="6.54296875" bestFit="1" customWidth="1"/>
    <col min="13842" max="13842" width="18" bestFit="1" customWidth="1"/>
    <col min="13843" max="13843" width="7.54296875" bestFit="1" customWidth="1"/>
    <col min="13844" max="13844" width="18" bestFit="1" customWidth="1"/>
    <col min="13845" max="13845" width="6.54296875" bestFit="1" customWidth="1"/>
    <col min="13846" max="13846" width="18" bestFit="1" customWidth="1"/>
    <col min="13847" max="13847" width="7.54296875" bestFit="1" customWidth="1"/>
    <col min="13848" max="13848" width="18" bestFit="1" customWidth="1"/>
    <col min="13849" max="13849" width="6.54296875" bestFit="1" customWidth="1"/>
    <col min="13850" max="13850" width="18" bestFit="1" customWidth="1"/>
    <col min="13851" max="13851" width="8.81640625" customWidth="1"/>
    <col min="13852" max="13853" width="8.1796875" customWidth="1"/>
    <col min="13854" max="13854" width="7.7265625" customWidth="1"/>
    <col min="13855" max="13856" width="10" customWidth="1"/>
    <col min="13857" max="13857" width="9.81640625" customWidth="1"/>
    <col min="13858" max="13858" width="7.7265625" customWidth="1"/>
    <col min="14085" max="14085" width="33.54296875" customWidth="1"/>
    <col min="14086" max="14086" width="9.1796875" customWidth="1"/>
    <col min="14087" max="14087" width="10" bestFit="1" customWidth="1"/>
    <col min="14088" max="14088" width="18" bestFit="1" customWidth="1"/>
    <col min="14089" max="14089" width="6.54296875" bestFit="1" customWidth="1"/>
    <col min="14090" max="14090" width="18" bestFit="1" customWidth="1"/>
    <col min="14091" max="14091" width="6.54296875" bestFit="1" customWidth="1"/>
    <col min="14092" max="14092" width="18" bestFit="1" customWidth="1"/>
    <col min="14093" max="14093" width="13.1796875" customWidth="1"/>
    <col min="14094" max="14094" width="18" bestFit="1" customWidth="1"/>
    <col min="14095" max="14095" width="7.7265625" customWidth="1"/>
    <col min="14096" max="14096" width="18" bestFit="1" customWidth="1"/>
    <col min="14097" max="14097" width="6.54296875" bestFit="1" customWidth="1"/>
    <col min="14098" max="14098" width="18" bestFit="1" customWidth="1"/>
    <col min="14099" max="14099" width="7.54296875" bestFit="1" customWidth="1"/>
    <col min="14100" max="14100" width="18" bestFit="1" customWidth="1"/>
    <col min="14101" max="14101" width="6.54296875" bestFit="1" customWidth="1"/>
    <col min="14102" max="14102" width="18" bestFit="1" customWidth="1"/>
    <col min="14103" max="14103" width="7.54296875" bestFit="1" customWidth="1"/>
    <col min="14104" max="14104" width="18" bestFit="1" customWidth="1"/>
    <col min="14105" max="14105" width="6.54296875" bestFit="1" customWidth="1"/>
    <col min="14106" max="14106" width="18" bestFit="1" customWidth="1"/>
    <col min="14107" max="14107" width="8.81640625" customWidth="1"/>
    <col min="14108" max="14109" width="8.1796875" customWidth="1"/>
    <col min="14110" max="14110" width="7.7265625" customWidth="1"/>
    <col min="14111" max="14112" width="10" customWidth="1"/>
    <col min="14113" max="14113" width="9.81640625" customWidth="1"/>
    <col min="14114" max="14114" width="7.7265625" customWidth="1"/>
    <col min="14341" max="14341" width="33.54296875" customWidth="1"/>
    <col min="14342" max="14342" width="9.1796875" customWidth="1"/>
    <col min="14343" max="14343" width="10" bestFit="1" customWidth="1"/>
    <col min="14344" max="14344" width="18" bestFit="1" customWidth="1"/>
    <col min="14345" max="14345" width="6.54296875" bestFit="1" customWidth="1"/>
    <col min="14346" max="14346" width="18" bestFit="1" customWidth="1"/>
    <col min="14347" max="14347" width="6.54296875" bestFit="1" customWidth="1"/>
    <col min="14348" max="14348" width="18" bestFit="1" customWidth="1"/>
    <col min="14349" max="14349" width="13.1796875" customWidth="1"/>
    <col min="14350" max="14350" width="18" bestFit="1" customWidth="1"/>
    <col min="14351" max="14351" width="7.7265625" customWidth="1"/>
    <col min="14352" max="14352" width="18" bestFit="1" customWidth="1"/>
    <col min="14353" max="14353" width="6.54296875" bestFit="1" customWidth="1"/>
    <col min="14354" max="14354" width="18" bestFit="1" customWidth="1"/>
    <col min="14355" max="14355" width="7.54296875" bestFit="1" customWidth="1"/>
    <col min="14356" max="14356" width="18" bestFit="1" customWidth="1"/>
    <col min="14357" max="14357" width="6.54296875" bestFit="1" customWidth="1"/>
    <col min="14358" max="14358" width="18" bestFit="1" customWidth="1"/>
    <col min="14359" max="14359" width="7.54296875" bestFit="1" customWidth="1"/>
    <col min="14360" max="14360" width="18" bestFit="1" customWidth="1"/>
    <col min="14361" max="14361" width="6.54296875" bestFit="1" customWidth="1"/>
    <col min="14362" max="14362" width="18" bestFit="1" customWidth="1"/>
    <col min="14363" max="14363" width="8.81640625" customWidth="1"/>
    <col min="14364" max="14365" width="8.1796875" customWidth="1"/>
    <col min="14366" max="14366" width="7.7265625" customWidth="1"/>
    <col min="14367" max="14368" width="10" customWidth="1"/>
    <col min="14369" max="14369" width="9.81640625" customWidth="1"/>
    <col min="14370" max="14370" width="7.7265625" customWidth="1"/>
    <col min="14597" max="14597" width="33.54296875" customWidth="1"/>
    <col min="14598" max="14598" width="9.1796875" customWidth="1"/>
    <col min="14599" max="14599" width="10" bestFit="1" customWidth="1"/>
    <col min="14600" max="14600" width="18" bestFit="1" customWidth="1"/>
    <col min="14601" max="14601" width="6.54296875" bestFit="1" customWidth="1"/>
    <col min="14602" max="14602" width="18" bestFit="1" customWidth="1"/>
    <col min="14603" max="14603" width="6.54296875" bestFit="1" customWidth="1"/>
    <col min="14604" max="14604" width="18" bestFit="1" customWidth="1"/>
    <col min="14605" max="14605" width="13.1796875" customWidth="1"/>
    <col min="14606" max="14606" width="18" bestFit="1" customWidth="1"/>
    <col min="14607" max="14607" width="7.7265625" customWidth="1"/>
    <col min="14608" max="14608" width="18" bestFit="1" customWidth="1"/>
    <col min="14609" max="14609" width="6.54296875" bestFit="1" customWidth="1"/>
    <col min="14610" max="14610" width="18" bestFit="1" customWidth="1"/>
    <col min="14611" max="14611" width="7.54296875" bestFit="1" customWidth="1"/>
    <col min="14612" max="14612" width="18" bestFit="1" customWidth="1"/>
    <col min="14613" max="14613" width="6.54296875" bestFit="1" customWidth="1"/>
    <col min="14614" max="14614" width="18" bestFit="1" customWidth="1"/>
    <col min="14615" max="14615" width="7.54296875" bestFit="1" customWidth="1"/>
    <col min="14616" max="14616" width="18" bestFit="1" customWidth="1"/>
    <col min="14617" max="14617" width="6.54296875" bestFit="1" customWidth="1"/>
    <col min="14618" max="14618" width="18" bestFit="1" customWidth="1"/>
    <col min="14619" max="14619" width="8.81640625" customWidth="1"/>
    <col min="14620" max="14621" width="8.1796875" customWidth="1"/>
    <col min="14622" max="14622" width="7.7265625" customWidth="1"/>
    <col min="14623" max="14624" width="10" customWidth="1"/>
    <col min="14625" max="14625" width="9.81640625" customWidth="1"/>
    <col min="14626" max="14626" width="7.7265625" customWidth="1"/>
    <col min="14853" max="14853" width="33.54296875" customWidth="1"/>
    <col min="14854" max="14854" width="9.1796875" customWidth="1"/>
    <col min="14855" max="14855" width="10" bestFit="1" customWidth="1"/>
    <col min="14856" max="14856" width="18" bestFit="1" customWidth="1"/>
    <col min="14857" max="14857" width="6.54296875" bestFit="1" customWidth="1"/>
    <col min="14858" max="14858" width="18" bestFit="1" customWidth="1"/>
    <col min="14859" max="14859" width="6.54296875" bestFit="1" customWidth="1"/>
    <col min="14860" max="14860" width="18" bestFit="1" customWidth="1"/>
    <col min="14861" max="14861" width="13.1796875" customWidth="1"/>
    <col min="14862" max="14862" width="18" bestFit="1" customWidth="1"/>
    <col min="14863" max="14863" width="7.7265625" customWidth="1"/>
    <col min="14864" max="14864" width="18" bestFit="1" customWidth="1"/>
    <col min="14865" max="14865" width="6.54296875" bestFit="1" customWidth="1"/>
    <col min="14866" max="14866" width="18" bestFit="1" customWidth="1"/>
    <col min="14867" max="14867" width="7.54296875" bestFit="1" customWidth="1"/>
    <col min="14868" max="14868" width="18" bestFit="1" customWidth="1"/>
    <col min="14869" max="14869" width="6.54296875" bestFit="1" customWidth="1"/>
    <col min="14870" max="14870" width="18" bestFit="1" customWidth="1"/>
    <col min="14871" max="14871" width="7.54296875" bestFit="1" customWidth="1"/>
    <col min="14872" max="14872" width="18" bestFit="1" customWidth="1"/>
    <col min="14873" max="14873" width="6.54296875" bestFit="1" customWidth="1"/>
    <col min="14874" max="14874" width="18" bestFit="1" customWidth="1"/>
    <col min="14875" max="14875" width="8.81640625" customWidth="1"/>
    <col min="14876" max="14877" width="8.1796875" customWidth="1"/>
    <col min="14878" max="14878" width="7.7265625" customWidth="1"/>
    <col min="14879" max="14880" width="10" customWidth="1"/>
    <col min="14881" max="14881" width="9.81640625" customWidth="1"/>
    <col min="14882" max="14882" width="7.7265625" customWidth="1"/>
    <col min="15109" max="15109" width="33.54296875" customWidth="1"/>
    <col min="15110" max="15110" width="9.1796875" customWidth="1"/>
    <col min="15111" max="15111" width="10" bestFit="1" customWidth="1"/>
    <col min="15112" max="15112" width="18" bestFit="1" customWidth="1"/>
    <col min="15113" max="15113" width="6.54296875" bestFit="1" customWidth="1"/>
    <col min="15114" max="15114" width="18" bestFit="1" customWidth="1"/>
    <col min="15115" max="15115" width="6.54296875" bestFit="1" customWidth="1"/>
    <col min="15116" max="15116" width="18" bestFit="1" customWidth="1"/>
    <col min="15117" max="15117" width="13.1796875" customWidth="1"/>
    <col min="15118" max="15118" width="18" bestFit="1" customWidth="1"/>
    <col min="15119" max="15119" width="7.7265625" customWidth="1"/>
    <col min="15120" max="15120" width="18" bestFit="1" customWidth="1"/>
    <col min="15121" max="15121" width="6.54296875" bestFit="1" customWidth="1"/>
    <col min="15122" max="15122" width="18" bestFit="1" customWidth="1"/>
    <col min="15123" max="15123" width="7.54296875" bestFit="1" customWidth="1"/>
    <col min="15124" max="15124" width="18" bestFit="1" customWidth="1"/>
    <col min="15125" max="15125" width="6.54296875" bestFit="1" customWidth="1"/>
    <col min="15126" max="15126" width="18" bestFit="1" customWidth="1"/>
    <col min="15127" max="15127" width="7.54296875" bestFit="1" customWidth="1"/>
    <col min="15128" max="15128" width="18" bestFit="1" customWidth="1"/>
    <col min="15129" max="15129" width="6.54296875" bestFit="1" customWidth="1"/>
    <col min="15130" max="15130" width="18" bestFit="1" customWidth="1"/>
    <col min="15131" max="15131" width="8.81640625" customWidth="1"/>
    <col min="15132" max="15133" width="8.1796875" customWidth="1"/>
    <col min="15134" max="15134" width="7.7265625" customWidth="1"/>
    <col min="15135" max="15136" width="10" customWidth="1"/>
    <col min="15137" max="15137" width="9.81640625" customWidth="1"/>
    <col min="15138" max="15138" width="7.7265625" customWidth="1"/>
    <col min="15365" max="15365" width="33.54296875" customWidth="1"/>
    <col min="15366" max="15366" width="9.1796875" customWidth="1"/>
    <col min="15367" max="15367" width="10" bestFit="1" customWidth="1"/>
    <col min="15368" max="15368" width="18" bestFit="1" customWidth="1"/>
    <col min="15369" max="15369" width="6.54296875" bestFit="1" customWidth="1"/>
    <col min="15370" max="15370" width="18" bestFit="1" customWidth="1"/>
    <col min="15371" max="15371" width="6.54296875" bestFit="1" customWidth="1"/>
    <col min="15372" max="15372" width="18" bestFit="1" customWidth="1"/>
    <col min="15373" max="15373" width="13.1796875" customWidth="1"/>
    <col min="15374" max="15374" width="18" bestFit="1" customWidth="1"/>
    <col min="15375" max="15375" width="7.7265625" customWidth="1"/>
    <col min="15376" max="15376" width="18" bestFit="1" customWidth="1"/>
    <col min="15377" max="15377" width="6.54296875" bestFit="1" customWidth="1"/>
    <col min="15378" max="15378" width="18" bestFit="1" customWidth="1"/>
    <col min="15379" max="15379" width="7.54296875" bestFit="1" customWidth="1"/>
    <col min="15380" max="15380" width="18" bestFit="1" customWidth="1"/>
    <col min="15381" max="15381" width="6.54296875" bestFit="1" customWidth="1"/>
    <col min="15382" max="15382" width="18" bestFit="1" customWidth="1"/>
    <col min="15383" max="15383" width="7.54296875" bestFit="1" customWidth="1"/>
    <col min="15384" max="15384" width="18" bestFit="1" customWidth="1"/>
    <col min="15385" max="15385" width="6.54296875" bestFit="1" customWidth="1"/>
    <col min="15386" max="15386" width="18" bestFit="1" customWidth="1"/>
    <col min="15387" max="15387" width="8.81640625" customWidth="1"/>
    <col min="15388" max="15389" width="8.1796875" customWidth="1"/>
    <col min="15390" max="15390" width="7.7265625" customWidth="1"/>
    <col min="15391" max="15392" width="10" customWidth="1"/>
    <col min="15393" max="15393" width="9.81640625" customWidth="1"/>
    <col min="15394" max="15394" width="7.7265625" customWidth="1"/>
    <col min="15621" max="15621" width="33.54296875" customWidth="1"/>
    <col min="15622" max="15622" width="9.1796875" customWidth="1"/>
    <col min="15623" max="15623" width="10" bestFit="1" customWidth="1"/>
    <col min="15624" max="15624" width="18" bestFit="1" customWidth="1"/>
    <col min="15625" max="15625" width="6.54296875" bestFit="1" customWidth="1"/>
    <col min="15626" max="15626" width="18" bestFit="1" customWidth="1"/>
    <col min="15627" max="15627" width="6.54296875" bestFit="1" customWidth="1"/>
    <col min="15628" max="15628" width="18" bestFit="1" customWidth="1"/>
    <col min="15629" max="15629" width="13.1796875" customWidth="1"/>
    <col min="15630" max="15630" width="18" bestFit="1" customWidth="1"/>
    <col min="15631" max="15631" width="7.7265625" customWidth="1"/>
    <col min="15632" max="15632" width="18" bestFit="1" customWidth="1"/>
    <col min="15633" max="15633" width="6.54296875" bestFit="1" customWidth="1"/>
    <col min="15634" max="15634" width="18" bestFit="1" customWidth="1"/>
    <col min="15635" max="15635" width="7.54296875" bestFit="1" customWidth="1"/>
    <col min="15636" max="15636" width="18" bestFit="1" customWidth="1"/>
    <col min="15637" max="15637" width="6.54296875" bestFit="1" customWidth="1"/>
    <col min="15638" max="15638" width="18" bestFit="1" customWidth="1"/>
    <col min="15639" max="15639" width="7.54296875" bestFit="1" customWidth="1"/>
    <col min="15640" max="15640" width="18" bestFit="1" customWidth="1"/>
    <col min="15641" max="15641" width="6.54296875" bestFit="1" customWidth="1"/>
    <col min="15642" max="15642" width="18" bestFit="1" customWidth="1"/>
    <col min="15643" max="15643" width="8.81640625" customWidth="1"/>
    <col min="15644" max="15645" width="8.1796875" customWidth="1"/>
    <col min="15646" max="15646" width="7.7265625" customWidth="1"/>
    <col min="15647" max="15648" width="10" customWidth="1"/>
    <col min="15649" max="15649" width="9.81640625" customWidth="1"/>
    <col min="15650" max="15650" width="7.7265625" customWidth="1"/>
    <col min="15877" max="15877" width="33.54296875" customWidth="1"/>
    <col min="15878" max="15878" width="9.1796875" customWidth="1"/>
    <col min="15879" max="15879" width="10" bestFit="1" customWidth="1"/>
    <col min="15880" max="15880" width="18" bestFit="1" customWidth="1"/>
    <col min="15881" max="15881" width="6.54296875" bestFit="1" customWidth="1"/>
    <col min="15882" max="15882" width="18" bestFit="1" customWidth="1"/>
    <col min="15883" max="15883" width="6.54296875" bestFit="1" customWidth="1"/>
    <col min="15884" max="15884" width="18" bestFit="1" customWidth="1"/>
    <col min="15885" max="15885" width="13.1796875" customWidth="1"/>
    <col min="15886" max="15886" width="18" bestFit="1" customWidth="1"/>
    <col min="15887" max="15887" width="7.7265625" customWidth="1"/>
    <col min="15888" max="15888" width="18" bestFit="1" customWidth="1"/>
    <col min="15889" max="15889" width="6.54296875" bestFit="1" customWidth="1"/>
    <col min="15890" max="15890" width="18" bestFit="1" customWidth="1"/>
    <col min="15891" max="15891" width="7.54296875" bestFit="1" customWidth="1"/>
    <col min="15892" max="15892" width="18" bestFit="1" customWidth="1"/>
    <col min="15893" max="15893" width="6.54296875" bestFit="1" customWidth="1"/>
    <col min="15894" max="15894" width="18" bestFit="1" customWidth="1"/>
    <col min="15895" max="15895" width="7.54296875" bestFit="1" customWidth="1"/>
    <col min="15896" max="15896" width="18" bestFit="1" customWidth="1"/>
    <col min="15897" max="15897" width="6.54296875" bestFit="1" customWidth="1"/>
    <col min="15898" max="15898" width="18" bestFit="1" customWidth="1"/>
    <col min="15899" max="15899" width="8.81640625" customWidth="1"/>
    <col min="15900" max="15901" width="8.1796875" customWidth="1"/>
    <col min="15902" max="15902" width="7.7265625" customWidth="1"/>
    <col min="15903" max="15904" width="10" customWidth="1"/>
    <col min="15905" max="15905" width="9.81640625" customWidth="1"/>
    <col min="15906" max="15906" width="7.7265625" customWidth="1"/>
    <col min="16133" max="16133" width="33.54296875" customWidth="1"/>
    <col min="16134" max="16134" width="9.1796875" customWidth="1"/>
    <col min="16135" max="16135" width="10" bestFit="1" customWidth="1"/>
    <col min="16136" max="16136" width="18" bestFit="1" customWidth="1"/>
    <col min="16137" max="16137" width="6.54296875" bestFit="1" customWidth="1"/>
    <col min="16138" max="16138" width="18" bestFit="1" customWidth="1"/>
    <col min="16139" max="16139" width="6.54296875" bestFit="1" customWidth="1"/>
    <col min="16140" max="16140" width="18" bestFit="1" customWidth="1"/>
    <col min="16141" max="16141" width="13.1796875" customWidth="1"/>
    <col min="16142" max="16142" width="18" bestFit="1" customWidth="1"/>
    <col min="16143" max="16143" width="7.7265625" customWidth="1"/>
    <col min="16144" max="16144" width="18" bestFit="1" customWidth="1"/>
    <col min="16145" max="16145" width="6.54296875" bestFit="1" customWidth="1"/>
    <col min="16146" max="16146" width="18" bestFit="1" customWidth="1"/>
    <col min="16147" max="16147" width="7.54296875" bestFit="1" customWidth="1"/>
    <col min="16148" max="16148" width="18" bestFit="1" customWidth="1"/>
    <col min="16149" max="16149" width="6.54296875" bestFit="1" customWidth="1"/>
    <col min="16150" max="16150" width="18" bestFit="1" customWidth="1"/>
    <col min="16151" max="16151" width="7.54296875" bestFit="1" customWidth="1"/>
    <col min="16152" max="16152" width="18" bestFit="1" customWidth="1"/>
    <col min="16153" max="16153" width="6.54296875" bestFit="1" customWidth="1"/>
    <col min="16154" max="16154" width="18" bestFit="1" customWidth="1"/>
    <col min="16155" max="16155" width="8.81640625" customWidth="1"/>
    <col min="16156" max="16157" width="8.1796875" customWidth="1"/>
    <col min="16158" max="16158" width="7.7265625" customWidth="1"/>
    <col min="16159" max="16160" width="10" customWidth="1"/>
    <col min="16161" max="16161" width="9.81640625" customWidth="1"/>
    <col min="16162" max="16162" width="7.7265625" customWidth="1"/>
  </cols>
  <sheetData>
    <row r="2" spans="1:31" x14ac:dyDescent="0.35">
      <c r="A2" s="52"/>
      <c r="B2" s="52"/>
      <c r="C2" s="52"/>
      <c r="D2" s="90" t="s">
        <v>19</v>
      </c>
      <c r="E2" s="90"/>
      <c r="F2" s="90"/>
      <c r="G2" s="90"/>
      <c r="H2" s="91" t="s">
        <v>20</v>
      </c>
      <c r="I2" s="91"/>
      <c r="J2" s="91"/>
      <c r="K2" s="91"/>
      <c r="L2" s="47"/>
      <c r="M2" s="90" t="s">
        <v>39</v>
      </c>
      <c r="N2" s="90"/>
      <c r="O2" s="90"/>
      <c r="P2" s="90"/>
      <c r="Q2" s="48"/>
      <c r="R2" s="91" t="s">
        <v>40</v>
      </c>
      <c r="S2" s="91"/>
      <c r="T2" s="91"/>
      <c r="U2" s="91"/>
      <c r="V2" s="47"/>
      <c r="W2" s="90" t="s">
        <v>41</v>
      </c>
      <c r="X2" s="90"/>
      <c r="Y2" s="90"/>
      <c r="Z2" s="90"/>
      <c r="AA2" s="48"/>
    </row>
    <row r="3" spans="1:31" x14ac:dyDescent="0.35">
      <c r="A3" s="54"/>
      <c r="B3" s="54"/>
      <c r="C3" s="54"/>
      <c r="D3" s="12" t="s">
        <v>21</v>
      </c>
      <c r="E3" s="12" t="s">
        <v>22</v>
      </c>
      <c r="F3" s="13" t="s">
        <v>21</v>
      </c>
      <c r="G3" s="13" t="s">
        <v>22</v>
      </c>
      <c r="H3" s="12"/>
      <c r="I3" s="12" t="s">
        <v>29</v>
      </c>
      <c r="J3" s="13" t="s">
        <v>21</v>
      </c>
      <c r="K3" s="13" t="s">
        <v>29</v>
      </c>
      <c r="L3" s="13"/>
      <c r="M3" s="12"/>
      <c r="N3" s="12" t="s">
        <v>29</v>
      </c>
      <c r="O3" s="13" t="s">
        <v>21</v>
      </c>
      <c r="P3" s="13" t="s">
        <v>29</v>
      </c>
      <c r="Q3" s="13"/>
      <c r="R3" s="12"/>
      <c r="S3" s="12" t="s">
        <v>29</v>
      </c>
      <c r="T3" s="13" t="s">
        <v>21</v>
      </c>
      <c r="U3" s="13" t="s">
        <v>29</v>
      </c>
      <c r="V3" s="62"/>
      <c r="W3" s="12" t="s">
        <v>21</v>
      </c>
      <c r="X3" s="12" t="s">
        <v>29</v>
      </c>
      <c r="Y3" s="13" t="s">
        <v>21</v>
      </c>
      <c r="Z3" s="13" t="s">
        <v>29</v>
      </c>
      <c r="AA3" s="62"/>
    </row>
    <row r="4" spans="1:31" x14ac:dyDescent="0.35">
      <c r="A4" s="54" t="s">
        <v>38</v>
      </c>
      <c r="B4" s="54" t="s">
        <v>37</v>
      </c>
      <c r="C4" s="54" t="s">
        <v>36</v>
      </c>
      <c r="D4" s="14" t="s">
        <v>23</v>
      </c>
      <c r="E4" s="14" t="s">
        <v>24</v>
      </c>
      <c r="F4" s="13" t="s">
        <v>25</v>
      </c>
      <c r="G4" s="13"/>
      <c r="H4" s="14" t="s">
        <v>23</v>
      </c>
      <c r="I4" s="14"/>
      <c r="J4" s="13" t="s">
        <v>25</v>
      </c>
      <c r="K4" s="13"/>
      <c r="L4" s="13" t="s">
        <v>42</v>
      </c>
      <c r="M4" s="14" t="s">
        <v>23</v>
      </c>
      <c r="N4" s="14"/>
      <c r="O4" s="13" t="s">
        <v>25</v>
      </c>
      <c r="P4" s="13"/>
      <c r="Q4" s="13" t="s">
        <v>42</v>
      </c>
      <c r="R4" s="14" t="s">
        <v>23</v>
      </c>
      <c r="S4" s="14"/>
      <c r="T4" s="13" t="s">
        <v>25</v>
      </c>
      <c r="U4" s="13"/>
      <c r="V4" s="62" t="s">
        <v>42</v>
      </c>
      <c r="W4" s="14" t="s">
        <v>23</v>
      </c>
      <c r="X4" s="14"/>
      <c r="Y4" s="13" t="s">
        <v>25</v>
      </c>
      <c r="Z4" s="13"/>
      <c r="AA4" s="62" t="s">
        <v>42</v>
      </c>
    </row>
    <row r="5" spans="1:31" x14ac:dyDescent="0.35">
      <c r="A5" s="52" t="s">
        <v>26</v>
      </c>
      <c r="B5" s="53">
        <v>10</v>
      </c>
      <c r="C5" s="53">
        <f>B5+16</f>
        <v>26</v>
      </c>
      <c r="D5" s="55"/>
      <c r="E5" s="55"/>
      <c r="F5" s="56"/>
      <c r="G5" s="56"/>
      <c r="H5" s="49">
        <v>-0.15050692253470999</v>
      </c>
      <c r="I5" s="49">
        <v>6.4438033912740236E-2</v>
      </c>
      <c r="J5" s="49">
        <v>-0.22692727142953339</v>
      </c>
      <c r="K5" s="49">
        <v>0.16343966062079127</v>
      </c>
      <c r="L5" s="60">
        <v>3</v>
      </c>
      <c r="M5" s="49">
        <v>-3.4855199635197565E-2</v>
      </c>
      <c r="N5" s="49"/>
      <c r="O5" s="49">
        <v>0.10248742207541461</v>
      </c>
      <c r="P5" s="49"/>
      <c r="Q5" s="60"/>
      <c r="R5" s="49"/>
      <c r="S5" s="53"/>
      <c r="T5" s="49"/>
      <c r="U5" s="51"/>
      <c r="V5" s="63"/>
      <c r="W5" s="49">
        <v>-0.20631107187851772</v>
      </c>
      <c r="X5" s="53"/>
      <c r="Y5" s="49">
        <v>-0.37099268527507334</v>
      </c>
      <c r="Z5" s="53"/>
      <c r="AA5" s="70"/>
    </row>
    <row r="6" spans="1:31" x14ac:dyDescent="0.35">
      <c r="A6" s="52" t="s">
        <v>26</v>
      </c>
      <c r="B6" s="53">
        <v>30</v>
      </c>
      <c r="C6" s="53">
        <f t="shared" ref="C6:C22" si="0">B6+16</f>
        <v>46</v>
      </c>
      <c r="D6" s="56"/>
      <c r="E6" s="56"/>
      <c r="F6" s="56"/>
      <c r="G6" s="56"/>
      <c r="H6" s="49">
        <v>-0.19942672559614127</v>
      </c>
      <c r="I6" s="49">
        <v>0.16468437347808548</v>
      </c>
      <c r="J6" s="49">
        <v>-0.28403181530489707</v>
      </c>
      <c r="K6" s="49">
        <v>0.24905602095997195</v>
      </c>
      <c r="L6" s="60">
        <v>6</v>
      </c>
      <c r="M6" s="49">
        <v>-0.17102449246964024</v>
      </c>
      <c r="N6" s="49"/>
      <c r="O6" s="49">
        <v>-0.16021688386780308</v>
      </c>
      <c r="P6" s="49"/>
      <c r="Q6" s="60"/>
      <c r="R6" s="49">
        <v>0.15547270596183438</v>
      </c>
      <c r="S6" s="53"/>
      <c r="T6" s="49">
        <v>0.2565237723810565</v>
      </c>
      <c r="U6" s="51"/>
      <c r="V6" s="63"/>
      <c r="W6" s="49">
        <v>-8.8115993970849793E-2</v>
      </c>
      <c r="X6" s="53"/>
      <c r="Y6" s="49">
        <v>-0.21497850015772535</v>
      </c>
      <c r="Z6" s="53"/>
      <c r="AA6" s="70"/>
      <c r="AE6" s="3"/>
    </row>
    <row r="7" spans="1:31" x14ac:dyDescent="0.35">
      <c r="A7" s="52" t="s">
        <v>26</v>
      </c>
      <c r="B7" s="53">
        <v>50</v>
      </c>
      <c r="C7" s="53">
        <f t="shared" si="0"/>
        <v>66</v>
      </c>
      <c r="D7" s="57"/>
      <c r="E7" s="57"/>
      <c r="F7" s="57"/>
      <c r="G7" s="57"/>
      <c r="H7" s="49">
        <v>-0.29691466233447983</v>
      </c>
      <c r="I7" s="49">
        <v>0.27033051450554119</v>
      </c>
      <c r="J7" s="49">
        <v>-0.40255287353081481</v>
      </c>
      <c r="K7" s="49">
        <v>0.45142844918351982</v>
      </c>
      <c r="L7" s="60">
        <v>5</v>
      </c>
      <c r="M7" s="49">
        <v>-0.14255069156887679</v>
      </c>
      <c r="N7" s="49"/>
      <c r="O7" s="49">
        <v>-0.21967901214725583</v>
      </c>
      <c r="P7" s="49"/>
      <c r="Q7" s="60"/>
      <c r="R7" s="49">
        <v>0.17700448497270926</v>
      </c>
      <c r="S7" s="53"/>
      <c r="T7" s="49">
        <v>0.27612114517783226</v>
      </c>
      <c r="U7" s="51"/>
      <c r="V7" s="63"/>
      <c r="W7" s="49">
        <v>-0.11622083961138063</v>
      </c>
      <c r="X7" s="49">
        <v>7.2528220218578285E-2</v>
      </c>
      <c r="Y7" s="49">
        <v>-0.17029254932362145</v>
      </c>
      <c r="Z7" s="49">
        <v>0.26428419318130703</v>
      </c>
      <c r="AA7" s="60">
        <v>3</v>
      </c>
      <c r="AE7" s="3"/>
    </row>
    <row r="8" spans="1:31" x14ac:dyDescent="0.35">
      <c r="A8" s="52" t="s">
        <v>26</v>
      </c>
      <c r="B8" s="52">
        <v>70</v>
      </c>
      <c r="C8" s="53">
        <f t="shared" si="0"/>
        <v>86</v>
      </c>
      <c r="D8" s="58"/>
      <c r="E8" s="58"/>
      <c r="F8" s="59"/>
      <c r="G8" s="59"/>
      <c r="H8" s="49">
        <v>-0.12645573619601835</v>
      </c>
      <c r="I8" s="49">
        <v>0.12805632790753579</v>
      </c>
      <c r="J8" s="49">
        <v>-0.12635749704104082</v>
      </c>
      <c r="K8" s="50">
        <v>0.32335481803859806</v>
      </c>
      <c r="L8" s="61">
        <v>3</v>
      </c>
      <c r="M8" s="49">
        <v>-8.4912848053749393E-2</v>
      </c>
      <c r="N8" s="49">
        <v>7.4903747964377779E-2</v>
      </c>
      <c r="O8" s="49">
        <v>-0.10981641204913888</v>
      </c>
      <c r="P8" s="49">
        <v>6.2588072473728509E-2</v>
      </c>
      <c r="Q8" s="60">
        <v>3</v>
      </c>
      <c r="R8" s="49">
        <v>0.14836140710872137</v>
      </c>
      <c r="S8" s="49">
        <v>6.1033150583600912E-2</v>
      </c>
      <c r="T8" s="49">
        <v>0.29872080808968082</v>
      </c>
      <c r="U8" s="50">
        <v>6.4570424467432497E-2</v>
      </c>
      <c r="V8" s="61">
        <v>2</v>
      </c>
      <c r="W8" s="49">
        <v>-0.13254188914046949</v>
      </c>
      <c r="X8" s="49"/>
      <c r="Y8" s="50">
        <v>-6.8537786414690771E-2</v>
      </c>
      <c r="Z8" s="49"/>
      <c r="AA8" s="66"/>
      <c r="AE8" s="3"/>
    </row>
    <row r="9" spans="1:31" x14ac:dyDescent="0.35">
      <c r="A9" s="52" t="s">
        <v>26</v>
      </c>
      <c r="B9" s="53">
        <v>120</v>
      </c>
      <c r="C9" s="53">
        <f t="shared" si="0"/>
        <v>136</v>
      </c>
      <c r="D9" s="57"/>
      <c r="E9" s="57"/>
      <c r="F9" s="57"/>
      <c r="G9" s="57"/>
      <c r="H9" s="49">
        <v>-0.24004414163786292</v>
      </c>
      <c r="I9" s="49">
        <v>0.11456281762164473</v>
      </c>
      <c r="J9" s="49">
        <v>-0.3625748689891628</v>
      </c>
      <c r="K9" s="49">
        <v>7.531907007340051E-2</v>
      </c>
      <c r="L9" s="60">
        <v>4</v>
      </c>
      <c r="M9" s="49">
        <v>-0.26749926458765244</v>
      </c>
      <c r="N9" s="49">
        <v>5.4711524934056455E-2</v>
      </c>
      <c r="O9" s="49">
        <v>-0.33454842303474547</v>
      </c>
      <c r="P9" s="49">
        <v>9.1320913016869509E-2</v>
      </c>
      <c r="Q9" s="60">
        <v>3</v>
      </c>
      <c r="R9" s="49">
        <v>0.19121266602351028</v>
      </c>
      <c r="S9" s="53"/>
      <c r="T9" s="49">
        <v>0.36264093782190088</v>
      </c>
      <c r="U9" s="51"/>
      <c r="V9" s="63"/>
      <c r="W9" s="49">
        <v>-0.11305909980774409</v>
      </c>
      <c r="X9" s="53"/>
      <c r="Y9" s="49">
        <v>-6.9055730234413026E-2</v>
      </c>
      <c r="Z9" s="53"/>
      <c r="AA9" s="70"/>
      <c r="AE9" s="3"/>
    </row>
    <row r="10" spans="1:31" x14ac:dyDescent="0.35">
      <c r="A10" s="52" t="s">
        <v>26</v>
      </c>
      <c r="B10" s="53">
        <v>140</v>
      </c>
      <c r="C10" s="53">
        <f t="shared" si="0"/>
        <v>156</v>
      </c>
      <c r="D10" s="57"/>
      <c r="E10" s="57"/>
      <c r="F10" s="57"/>
      <c r="G10" s="57"/>
      <c r="H10" s="49">
        <v>-0.14443965737681586</v>
      </c>
      <c r="I10" s="49">
        <v>6.789724904235446E-2</v>
      </c>
      <c r="J10" s="49">
        <v>-0.19154516531896815</v>
      </c>
      <c r="K10" s="49">
        <v>0.16954376872265645</v>
      </c>
      <c r="L10" s="60">
        <v>4</v>
      </c>
      <c r="M10" s="49">
        <v>-0.19359372578475753</v>
      </c>
      <c r="N10" s="49"/>
      <c r="O10" s="49">
        <v>-0.37959776756835151</v>
      </c>
      <c r="P10" s="49"/>
      <c r="Q10" s="60"/>
      <c r="R10" s="49">
        <v>0.13871778168494941</v>
      </c>
      <c r="S10" s="53"/>
      <c r="T10" s="49">
        <v>0.24142727331399882</v>
      </c>
      <c r="U10" s="51"/>
      <c r="V10" s="63"/>
      <c r="W10" s="49">
        <v>-8.4270135169650651E-2</v>
      </c>
      <c r="X10" s="53"/>
      <c r="Y10" s="49">
        <v>-0.16808964115466729</v>
      </c>
      <c r="Z10" s="53"/>
      <c r="AA10" s="70"/>
      <c r="AE10" s="3"/>
    </row>
    <row r="11" spans="1:31" x14ac:dyDescent="0.35">
      <c r="A11" s="52" t="s">
        <v>26</v>
      </c>
      <c r="B11" s="52">
        <v>160</v>
      </c>
      <c r="C11" s="53">
        <f t="shared" si="0"/>
        <v>176</v>
      </c>
      <c r="D11" s="58"/>
      <c r="E11" s="58"/>
      <c r="F11" s="59"/>
      <c r="G11" s="59"/>
      <c r="H11" s="49">
        <v>-0.21554383982214098</v>
      </c>
      <c r="I11" s="49">
        <v>0.17714552525910529</v>
      </c>
      <c r="J11" s="49">
        <v>-0.30629128807729833</v>
      </c>
      <c r="K11" s="50">
        <v>0.37596255248157018</v>
      </c>
      <c r="L11" s="61">
        <v>4</v>
      </c>
      <c r="M11" s="49">
        <v>-0.30993303671023043</v>
      </c>
      <c r="N11" s="49"/>
      <c r="O11" s="49">
        <v>-0.46876473335022428</v>
      </c>
      <c r="P11" s="49"/>
      <c r="Q11" s="60"/>
      <c r="R11" s="49">
        <v>0.2175591801170107</v>
      </c>
      <c r="S11" s="49"/>
      <c r="T11" s="49">
        <v>0.32322230167225463</v>
      </c>
      <c r="U11" s="52"/>
      <c r="V11" s="65"/>
      <c r="W11" s="49">
        <v>-7.5424521351008522E-2</v>
      </c>
      <c r="X11" s="49"/>
      <c r="Y11" s="50">
        <v>-0.13595848516734232</v>
      </c>
      <c r="Z11" s="49"/>
      <c r="AA11" s="66"/>
      <c r="AE11" s="3"/>
    </row>
    <row r="12" spans="1:31" x14ac:dyDescent="0.35">
      <c r="A12" s="52" t="s">
        <v>26</v>
      </c>
      <c r="B12" s="53">
        <v>180</v>
      </c>
      <c r="C12" s="53">
        <f t="shared" si="0"/>
        <v>196</v>
      </c>
      <c r="D12" s="55"/>
      <c r="E12" s="55"/>
      <c r="F12" s="56"/>
      <c r="G12" s="56"/>
      <c r="H12" s="49">
        <v>-0.17968157778972907</v>
      </c>
      <c r="I12" s="49">
        <v>0.16096240790696842</v>
      </c>
      <c r="J12" s="49">
        <v>-0.2556670632823943</v>
      </c>
      <c r="K12" s="49">
        <v>0.29384069731667206</v>
      </c>
      <c r="L12" s="60">
        <v>4</v>
      </c>
      <c r="M12" s="49">
        <v>-0.17584452499116074</v>
      </c>
      <c r="N12" s="49">
        <v>2.2911585502836437E-2</v>
      </c>
      <c r="O12" s="49">
        <v>-0.24050609009107493</v>
      </c>
      <c r="P12" s="49">
        <v>0.10963967247070579</v>
      </c>
      <c r="Q12" s="60">
        <v>3</v>
      </c>
      <c r="R12" s="49">
        <v>0.21362132771107767</v>
      </c>
      <c r="S12" s="53"/>
      <c r="T12" s="49">
        <v>0.39540635327806051</v>
      </c>
      <c r="U12" s="51"/>
      <c r="V12" s="63"/>
      <c r="W12" s="49">
        <v>-0.10324589300503284</v>
      </c>
      <c r="X12" s="53"/>
      <c r="Y12" s="49">
        <v>-0.2178086445605576</v>
      </c>
      <c r="Z12" s="53"/>
      <c r="AA12" s="70"/>
      <c r="AE12" s="3"/>
    </row>
    <row r="13" spans="1:31" x14ac:dyDescent="0.35">
      <c r="A13" s="52" t="s">
        <v>26</v>
      </c>
      <c r="B13" s="53">
        <v>200</v>
      </c>
      <c r="C13" s="53">
        <f t="shared" si="0"/>
        <v>216</v>
      </c>
      <c r="D13" s="58"/>
      <c r="E13" s="58"/>
      <c r="F13" s="59"/>
      <c r="G13" s="59"/>
      <c r="H13" s="49">
        <v>8.8784770378380617E-2</v>
      </c>
      <c r="I13" s="49">
        <v>0.16775681753182162</v>
      </c>
      <c r="J13" s="49">
        <v>0.1375017439756987</v>
      </c>
      <c r="K13" s="49">
        <v>0.35847442143519298</v>
      </c>
      <c r="L13" s="60">
        <v>4</v>
      </c>
      <c r="M13" s="49">
        <v>-0.18594892978740507</v>
      </c>
      <c r="N13" s="49"/>
      <c r="O13" s="49">
        <v>-0.29967757943116791</v>
      </c>
      <c r="P13" s="49"/>
      <c r="Q13" s="60"/>
      <c r="R13" s="49">
        <v>0.22868359382544057</v>
      </c>
      <c r="S13" s="49"/>
      <c r="T13" s="49">
        <v>0.40057942041515915</v>
      </c>
      <c r="U13" s="52"/>
      <c r="V13" s="65"/>
      <c r="W13" s="49">
        <v>-0.12441999347218013</v>
      </c>
      <c r="X13" s="49">
        <v>0.12147108476420822</v>
      </c>
      <c r="Y13" s="50">
        <v>-8.9689499439216114E-2</v>
      </c>
      <c r="Z13" s="49">
        <v>3.1585032676964324E-2</v>
      </c>
      <c r="AA13" s="60">
        <v>2</v>
      </c>
      <c r="AE13" s="3"/>
    </row>
    <row r="14" spans="1:31" x14ac:dyDescent="0.35">
      <c r="A14" s="52" t="s">
        <v>26</v>
      </c>
      <c r="B14" s="52">
        <v>220</v>
      </c>
      <c r="C14" s="53">
        <f t="shared" si="0"/>
        <v>236</v>
      </c>
      <c r="D14" s="58"/>
      <c r="E14" s="58"/>
      <c r="F14" s="59"/>
      <c r="G14" s="59"/>
      <c r="H14" s="49">
        <v>-0.25730508921764095</v>
      </c>
      <c r="I14" s="49">
        <v>0.21219202497928566</v>
      </c>
      <c r="J14" s="49">
        <v>-0.31968781596716234</v>
      </c>
      <c r="K14" s="50">
        <v>0.29902746899134763</v>
      </c>
      <c r="L14" s="61">
        <v>5</v>
      </c>
      <c r="M14" s="49">
        <v>-4.9207412534668649E-2</v>
      </c>
      <c r="N14" s="49"/>
      <c r="O14" s="49">
        <v>-0.17465404835992349</v>
      </c>
      <c r="P14" s="49"/>
      <c r="Q14" s="60"/>
      <c r="R14" s="49">
        <v>0.2282186107103179</v>
      </c>
      <c r="S14" s="49"/>
      <c r="T14" s="49">
        <v>0.41984842879005946</v>
      </c>
      <c r="U14" s="50"/>
      <c r="V14" s="64"/>
      <c r="W14" s="49">
        <v>-8.6695096172484387E-2</v>
      </c>
      <c r="X14" s="49">
        <v>2.8139736267193193E-2</v>
      </c>
      <c r="Y14" s="50">
        <v>-0.10606880365621185</v>
      </c>
      <c r="Z14" s="49">
        <v>1.3808108311692165E-2</v>
      </c>
      <c r="AA14" s="60">
        <v>2</v>
      </c>
      <c r="AE14" s="3"/>
    </row>
    <row r="15" spans="1:31" x14ac:dyDescent="0.35">
      <c r="A15" s="52" t="s">
        <v>26</v>
      </c>
      <c r="B15" s="53">
        <v>240</v>
      </c>
      <c r="C15" s="53">
        <f t="shared" si="0"/>
        <v>256</v>
      </c>
      <c r="D15" s="56"/>
      <c r="E15" s="56"/>
      <c r="F15" s="56"/>
      <c r="G15" s="56"/>
      <c r="H15" s="49">
        <v>-0.41353721047749925</v>
      </c>
      <c r="I15" s="49">
        <v>0.10846333290107801</v>
      </c>
      <c r="J15" s="49">
        <v>-0.62735751965024011</v>
      </c>
      <c r="K15" s="49">
        <v>0.13619995989575467</v>
      </c>
      <c r="L15" s="60">
        <v>5</v>
      </c>
      <c r="M15" s="49">
        <v>-0.24045648187998037</v>
      </c>
      <c r="N15" s="49">
        <v>1.2600164461246214E-2</v>
      </c>
      <c r="O15" s="49">
        <v>-0.31204820216879092</v>
      </c>
      <c r="P15" s="49">
        <v>7.8727899886412947E-2</v>
      </c>
      <c r="Q15" s="60">
        <v>2</v>
      </c>
      <c r="R15" s="49">
        <v>0.11807182175349595</v>
      </c>
      <c r="S15" s="49">
        <v>5.9937584282247075E-2</v>
      </c>
      <c r="T15" s="49">
        <v>0.13331819939477185</v>
      </c>
      <c r="U15" s="49">
        <v>6.9409771691283303E-2</v>
      </c>
      <c r="V15" s="60">
        <v>2</v>
      </c>
      <c r="W15" s="49">
        <v>-0.11673099058551184</v>
      </c>
      <c r="X15" s="53"/>
      <c r="Y15" s="49">
        <v>-0.11020047162657587</v>
      </c>
      <c r="Z15" s="53"/>
      <c r="AA15" s="70"/>
      <c r="AE15" s="3"/>
    </row>
    <row r="16" spans="1:31" x14ac:dyDescent="0.35">
      <c r="A16" s="52" t="s">
        <v>26</v>
      </c>
      <c r="B16" s="52">
        <v>260</v>
      </c>
      <c r="C16" s="53">
        <f t="shared" si="0"/>
        <v>276</v>
      </c>
      <c r="D16" s="58"/>
      <c r="E16" s="58"/>
      <c r="F16" s="59"/>
      <c r="G16" s="59"/>
      <c r="H16" s="49">
        <v>-0.51861618140491839</v>
      </c>
      <c r="I16" s="49">
        <v>0.20370010159325605</v>
      </c>
      <c r="J16" s="49">
        <v>-0.78016651077164045</v>
      </c>
      <c r="K16" s="50">
        <v>0.28824379194199895</v>
      </c>
      <c r="L16" s="61">
        <v>5</v>
      </c>
      <c r="M16" s="49">
        <v>-0.25328937541924113</v>
      </c>
      <c r="N16" s="49"/>
      <c r="O16" s="49">
        <v>-0.49633779835234204</v>
      </c>
      <c r="P16" s="49"/>
      <c r="Q16" s="60"/>
      <c r="R16" s="49">
        <v>0.24937923281398433</v>
      </c>
      <c r="S16" s="49"/>
      <c r="T16" s="49">
        <v>0.43041530220300217</v>
      </c>
      <c r="U16" s="52"/>
      <c r="V16" s="65"/>
      <c r="W16" s="49">
        <v>2.9569149240238346E-4</v>
      </c>
      <c r="X16" s="49"/>
      <c r="Y16" s="50">
        <v>9.372591709211342E-2</v>
      </c>
      <c r="Z16" s="49"/>
      <c r="AA16" s="66"/>
      <c r="AE16" s="3"/>
    </row>
    <row r="17" spans="1:31" x14ac:dyDescent="0.35">
      <c r="A17" s="52" t="s">
        <v>26</v>
      </c>
      <c r="B17" s="53">
        <v>280</v>
      </c>
      <c r="C17" s="53">
        <f t="shared" si="0"/>
        <v>296</v>
      </c>
      <c r="D17" s="57"/>
      <c r="E17" s="57"/>
      <c r="F17" s="57"/>
      <c r="G17" s="57"/>
      <c r="H17" s="49">
        <v>-0.33511644350364689</v>
      </c>
      <c r="I17" s="49">
        <v>7.8088525167394091E-2</v>
      </c>
      <c r="J17" s="49">
        <v>-0.50494202411627276</v>
      </c>
      <c r="K17" s="49">
        <v>0.13943046643205251</v>
      </c>
      <c r="L17" s="60">
        <v>4</v>
      </c>
      <c r="M17" s="49">
        <v>-0.15747889641800258</v>
      </c>
      <c r="N17" s="49">
        <v>5.1743162313406456E-2</v>
      </c>
      <c r="O17" s="49">
        <v>-0.29978202359737249</v>
      </c>
      <c r="P17" s="49">
        <v>0.33277363602114057</v>
      </c>
      <c r="Q17" s="60">
        <v>3</v>
      </c>
      <c r="R17" s="49">
        <v>0.1670932230388722</v>
      </c>
      <c r="S17" s="49">
        <v>1.4197079250911683E-2</v>
      </c>
      <c r="T17" s="49">
        <v>0.21774952716724361</v>
      </c>
      <c r="U17" s="49">
        <v>0.28578687630715477</v>
      </c>
      <c r="V17" s="60">
        <v>2</v>
      </c>
      <c r="W17" s="49">
        <v>2.0634923077800238E-2</v>
      </c>
      <c r="X17" s="53"/>
      <c r="Y17" s="49">
        <v>2.3869775453100317E-2</v>
      </c>
      <c r="Z17" s="53"/>
      <c r="AA17" s="70"/>
      <c r="AE17" s="3"/>
    </row>
    <row r="18" spans="1:31" x14ac:dyDescent="0.35">
      <c r="A18" s="52" t="s">
        <v>26</v>
      </c>
      <c r="B18" s="53">
        <v>300</v>
      </c>
      <c r="C18" s="53">
        <f t="shared" si="0"/>
        <v>316</v>
      </c>
      <c r="D18" s="57"/>
      <c r="E18" s="57"/>
      <c r="F18" s="57"/>
      <c r="G18" s="57"/>
      <c r="H18" s="49">
        <v>-0.29181913636519563</v>
      </c>
      <c r="I18" s="49">
        <v>5.1538053009993201E-2</v>
      </c>
      <c r="J18" s="49">
        <v>-0.44323408668525688</v>
      </c>
      <c r="K18" s="49">
        <v>0.17233477701203651</v>
      </c>
      <c r="L18" s="60">
        <v>4</v>
      </c>
      <c r="M18" s="49">
        <v>-0.22362569189615655</v>
      </c>
      <c r="N18" s="49"/>
      <c r="O18" s="49">
        <v>-0.22792354543177407</v>
      </c>
      <c r="P18" s="49"/>
      <c r="Q18" s="60"/>
      <c r="R18" s="49">
        <v>0.16398160841313292</v>
      </c>
      <c r="S18" s="53"/>
      <c r="T18" s="49">
        <v>0.27991863584087007</v>
      </c>
      <c r="U18" s="51"/>
      <c r="V18" s="63"/>
      <c r="W18" s="49">
        <v>-7.9610532915275201E-2</v>
      </c>
      <c r="X18" s="53"/>
      <c r="Y18" s="49">
        <v>-1.5170647020834593E-3</v>
      </c>
      <c r="Z18" s="53"/>
      <c r="AA18" s="70"/>
      <c r="AE18" s="3"/>
    </row>
    <row r="19" spans="1:31" x14ac:dyDescent="0.35">
      <c r="A19" s="52" t="s">
        <v>26</v>
      </c>
      <c r="B19" s="53">
        <v>320</v>
      </c>
      <c r="C19" s="53">
        <f t="shared" si="0"/>
        <v>336</v>
      </c>
      <c r="D19" s="58"/>
      <c r="E19" s="58"/>
      <c r="F19" s="59"/>
      <c r="G19" s="59"/>
      <c r="H19" s="49">
        <v>-0.25240290756992079</v>
      </c>
      <c r="I19" s="49">
        <v>0.13057481250875067</v>
      </c>
      <c r="J19" s="49">
        <v>-0.37232296840414292</v>
      </c>
      <c r="K19" s="49">
        <v>0.24911350321134135</v>
      </c>
      <c r="L19" s="60">
        <v>4</v>
      </c>
      <c r="M19" s="49">
        <v>-0.32352382592037987</v>
      </c>
      <c r="N19" s="49">
        <v>2.8076125125718457E-2</v>
      </c>
      <c r="O19" s="49">
        <v>-0.45192403899058098</v>
      </c>
      <c r="P19" s="49">
        <v>6.2655648063182712E-3</v>
      </c>
      <c r="Q19" s="60">
        <v>2</v>
      </c>
      <c r="R19" s="49"/>
      <c r="S19" s="49"/>
      <c r="T19" s="49"/>
      <c r="U19" s="52"/>
      <c r="V19" s="65"/>
      <c r="W19" s="49">
        <v>-0.13515095434379898</v>
      </c>
      <c r="X19" s="53"/>
      <c r="Y19" s="50">
        <v>-0.13751842441345197</v>
      </c>
      <c r="Z19" s="53"/>
      <c r="AA19" s="70"/>
      <c r="AE19" s="3"/>
    </row>
    <row r="20" spans="1:31" x14ac:dyDescent="0.35">
      <c r="A20" s="52" t="s">
        <v>26</v>
      </c>
      <c r="B20" s="53">
        <v>340</v>
      </c>
      <c r="C20" s="53">
        <f t="shared" si="0"/>
        <v>356</v>
      </c>
      <c r="D20" s="56"/>
      <c r="E20" s="56"/>
      <c r="F20" s="56"/>
      <c r="G20" s="56"/>
      <c r="H20" s="49">
        <v>-0.2173122049049736</v>
      </c>
      <c r="I20" s="49">
        <v>0.22012532668279569</v>
      </c>
      <c r="J20" s="49">
        <v>-0.33076817319868113</v>
      </c>
      <c r="K20" s="49">
        <v>0.34627103204278459</v>
      </c>
      <c r="L20" s="60">
        <v>5</v>
      </c>
      <c r="M20" s="49">
        <v>-0.21627126596973634</v>
      </c>
      <c r="N20" s="49">
        <v>8.3801596029183453E-3</v>
      </c>
      <c r="O20" s="49">
        <v>-0.32115651642994347</v>
      </c>
      <c r="P20" s="49">
        <v>0.17049567634161883</v>
      </c>
      <c r="Q20" s="60">
        <v>2</v>
      </c>
      <c r="R20" s="49">
        <v>0.1548563202246056</v>
      </c>
      <c r="S20" s="49">
        <v>2.6044442342264382E-3</v>
      </c>
      <c r="T20" s="49">
        <v>0.19107857341682521</v>
      </c>
      <c r="U20" s="49">
        <v>0.1970927706422875</v>
      </c>
      <c r="V20" s="60">
        <v>2</v>
      </c>
      <c r="W20" s="49">
        <v>-3.5780333757358861E-2</v>
      </c>
      <c r="X20" s="49">
        <v>6.6456945849801968E-3</v>
      </c>
      <c r="Y20" s="49">
        <v>-7.6841569943216406E-2</v>
      </c>
      <c r="Z20" s="49">
        <v>5.11753221322504E-2</v>
      </c>
      <c r="AA20" s="60">
        <v>3</v>
      </c>
      <c r="AE20" s="3"/>
    </row>
    <row r="21" spans="1:31" x14ac:dyDescent="0.35">
      <c r="A21" s="52" t="s">
        <v>26</v>
      </c>
      <c r="B21" s="52">
        <v>380</v>
      </c>
      <c r="C21" s="53">
        <f t="shared" si="0"/>
        <v>396</v>
      </c>
      <c r="D21" s="58"/>
      <c r="E21" s="58"/>
      <c r="F21" s="59"/>
      <c r="G21" s="59"/>
      <c r="H21" s="49">
        <v>-0.38563088256846623</v>
      </c>
      <c r="I21" s="49">
        <v>0.10597509045319818</v>
      </c>
      <c r="J21" s="49">
        <v>-0.53805033300746707</v>
      </c>
      <c r="K21" s="50">
        <v>0.19897139915993198</v>
      </c>
      <c r="L21" s="61">
        <v>5</v>
      </c>
      <c r="M21" s="49">
        <v>-0.23124621933534595</v>
      </c>
      <c r="N21" s="49"/>
      <c r="O21" s="49">
        <v>-0.27136567228580599</v>
      </c>
      <c r="P21" s="49"/>
      <c r="Q21" s="60"/>
      <c r="R21" s="49">
        <v>0.24708083363744748</v>
      </c>
      <c r="S21" s="49"/>
      <c r="T21" s="49">
        <v>0.34541428530898699</v>
      </c>
      <c r="U21" s="50"/>
      <c r="V21" s="64"/>
      <c r="W21" s="49">
        <v>-0.11154195614893059</v>
      </c>
      <c r="X21" s="49">
        <v>4.114082756379972E-2</v>
      </c>
      <c r="Y21" s="50">
        <v>-0.12978261209177036</v>
      </c>
      <c r="Z21" s="49">
        <v>0.1444079282105806</v>
      </c>
      <c r="AA21" s="60">
        <v>3</v>
      </c>
      <c r="AE21" s="3"/>
    </row>
    <row r="22" spans="1:31" x14ac:dyDescent="0.35">
      <c r="A22" s="52" t="s">
        <v>26</v>
      </c>
      <c r="B22" s="53">
        <v>420</v>
      </c>
      <c r="C22" s="53">
        <f t="shared" si="0"/>
        <v>436</v>
      </c>
      <c r="D22" s="57"/>
      <c r="E22" s="57"/>
      <c r="F22" s="57"/>
      <c r="G22" s="57"/>
      <c r="H22" s="49">
        <v>-0.54148094190638785</v>
      </c>
      <c r="I22" s="49">
        <v>0.21039219158966149</v>
      </c>
      <c r="J22" s="49">
        <v>-0.80292209411616156</v>
      </c>
      <c r="K22" s="49">
        <v>0.25711705227814396</v>
      </c>
      <c r="L22" s="60">
        <v>6</v>
      </c>
      <c r="M22" s="49">
        <v>-7.1708551950377952E-2</v>
      </c>
      <c r="N22" s="49"/>
      <c r="O22" s="49">
        <v>-0.13388299483840793</v>
      </c>
      <c r="P22" s="49"/>
      <c r="Q22" s="60"/>
      <c r="R22" s="49">
        <v>0.18364242744439707</v>
      </c>
      <c r="S22" s="53"/>
      <c r="T22" s="49">
        <v>0.32486908734741249</v>
      </c>
      <c r="U22" s="51"/>
      <c r="V22" s="63"/>
      <c r="W22" s="49">
        <v>-5.3283542890136815E-2</v>
      </c>
      <c r="X22" s="53"/>
      <c r="Y22" s="49">
        <v>-2.6908191119723313E-5</v>
      </c>
      <c r="Z22" s="53"/>
      <c r="AA22" s="70"/>
      <c r="AE22" s="3"/>
    </row>
    <row r="23" spans="1:31" x14ac:dyDescent="0.35">
      <c r="D23" s="22"/>
      <c r="E23" s="22"/>
      <c r="H23" s="26"/>
      <c r="I23" s="26"/>
      <c r="J23" s="27"/>
      <c r="K23" s="27"/>
      <c r="L23" s="25"/>
      <c r="M23" s="26"/>
      <c r="N23" s="26"/>
      <c r="O23" s="26"/>
      <c r="P23" s="35"/>
      <c r="Q23" s="10"/>
      <c r="R23" s="26"/>
      <c r="S23" s="26"/>
      <c r="T23" s="26"/>
      <c r="U23" s="10"/>
      <c r="V23" s="67"/>
      <c r="W23" s="26"/>
      <c r="X23" s="26"/>
      <c r="Y23" s="26"/>
      <c r="Z23" s="25"/>
      <c r="AA23" s="71"/>
      <c r="AE23" s="3"/>
    </row>
    <row r="24" spans="1:31" x14ac:dyDescent="0.35">
      <c r="A24" s="15" t="s">
        <v>43</v>
      </c>
      <c r="B24" s="29"/>
      <c r="C24" s="32"/>
      <c r="D24" s="20"/>
      <c r="E24" s="20"/>
      <c r="F24" s="20"/>
      <c r="G24" s="21"/>
      <c r="H24" s="30"/>
      <c r="I24" s="30"/>
      <c r="J24" s="30"/>
      <c r="K24" s="46"/>
      <c r="L24" s="31"/>
      <c r="M24" s="30"/>
      <c r="N24" s="28"/>
      <c r="O24" s="30"/>
      <c r="P24" s="32"/>
      <c r="Q24" s="19"/>
      <c r="R24" s="30"/>
      <c r="S24" s="28"/>
      <c r="T24" s="30"/>
      <c r="U24" s="19"/>
      <c r="V24" s="68"/>
      <c r="W24" s="30"/>
      <c r="X24" s="28"/>
      <c r="Y24" s="30"/>
      <c r="Z24" s="19"/>
      <c r="AA24" s="68"/>
    </row>
    <row r="25" spans="1:31" x14ac:dyDescent="0.35">
      <c r="A25" s="32"/>
      <c r="B25" s="29"/>
      <c r="C25" s="32"/>
      <c r="D25" s="20"/>
      <c r="E25" s="20"/>
      <c r="F25" s="20"/>
      <c r="G25" s="21"/>
      <c r="H25" s="30"/>
      <c r="I25" s="28"/>
      <c r="J25" s="30"/>
      <c r="K25" s="32"/>
      <c r="L25" s="19"/>
      <c r="M25" s="30"/>
      <c r="N25" s="28"/>
      <c r="O25" s="30"/>
      <c r="P25" s="32"/>
      <c r="Q25" s="19"/>
      <c r="R25" s="30"/>
      <c r="S25" s="28"/>
      <c r="T25" s="30"/>
      <c r="U25" s="19"/>
      <c r="V25" s="68"/>
      <c r="W25" s="30"/>
      <c r="X25" s="28"/>
      <c r="Y25" s="30"/>
      <c r="Z25" s="19"/>
      <c r="AA25" s="68"/>
      <c r="AE25" s="3"/>
    </row>
    <row r="26" spans="1:31" x14ac:dyDescent="0.35">
      <c r="A26" s="19"/>
      <c r="B26" s="29"/>
      <c r="C26" s="32"/>
      <c r="D26" s="20"/>
      <c r="E26" s="20"/>
      <c r="F26" s="20"/>
      <c r="G26" s="21"/>
      <c r="H26" s="30"/>
      <c r="I26" s="30"/>
      <c r="J26" s="28"/>
      <c r="K26" s="46"/>
      <c r="L26" s="31"/>
      <c r="M26" s="28"/>
      <c r="N26" s="28"/>
      <c r="O26" s="28"/>
      <c r="P26" s="32"/>
      <c r="Q26" s="19"/>
      <c r="R26" s="28"/>
      <c r="S26" s="28"/>
      <c r="T26" s="28"/>
      <c r="U26" s="19"/>
      <c r="V26" s="68"/>
      <c r="W26" s="28"/>
      <c r="X26" s="28"/>
      <c r="Y26" s="28"/>
      <c r="Z26" s="19"/>
      <c r="AA26" s="68"/>
      <c r="AE26" s="3"/>
    </row>
    <row r="27" spans="1:31" x14ac:dyDescent="0.35">
      <c r="A27" s="28"/>
      <c r="B27" s="29"/>
      <c r="C27" s="32"/>
      <c r="D27" s="17"/>
      <c r="E27" s="17"/>
      <c r="F27" s="17"/>
      <c r="G27" s="18"/>
      <c r="H27" s="30"/>
      <c r="I27" s="28"/>
      <c r="J27" s="30"/>
      <c r="K27" s="32"/>
      <c r="L27" s="19"/>
      <c r="M27" s="30"/>
      <c r="N27" s="28"/>
      <c r="O27" s="30"/>
      <c r="P27" s="32"/>
      <c r="Q27" s="19"/>
      <c r="R27" s="30"/>
      <c r="S27" s="28"/>
      <c r="T27" s="30"/>
      <c r="U27" s="19"/>
      <c r="V27" s="68"/>
      <c r="W27" s="30"/>
      <c r="X27" s="28"/>
      <c r="Y27" s="30"/>
      <c r="Z27" s="19"/>
      <c r="AA27" s="68"/>
      <c r="AE27" s="3"/>
    </row>
    <row r="28" spans="1:31" x14ac:dyDescent="0.35">
      <c r="A28" s="28"/>
      <c r="B28" s="29"/>
      <c r="C28" s="32"/>
      <c r="D28" s="17"/>
      <c r="E28" s="17"/>
      <c r="F28" s="17"/>
      <c r="G28" s="18"/>
      <c r="H28" s="30"/>
      <c r="I28" s="28"/>
      <c r="J28" s="30"/>
      <c r="K28" s="32"/>
      <c r="L28" s="19"/>
      <c r="M28" s="30"/>
      <c r="N28" s="28"/>
      <c r="O28" s="30"/>
      <c r="P28" s="32"/>
      <c r="Q28" s="19"/>
      <c r="R28" s="30"/>
      <c r="S28" s="28"/>
      <c r="T28" s="30"/>
      <c r="U28" s="19"/>
      <c r="V28" s="68"/>
      <c r="W28" s="30"/>
      <c r="X28" s="28"/>
      <c r="Y28" s="30"/>
      <c r="Z28" s="19"/>
      <c r="AA28" s="68"/>
    </row>
    <row r="29" spans="1:31" x14ac:dyDescent="0.35">
      <c r="A29" s="28"/>
      <c r="B29" s="29"/>
      <c r="C29" s="32"/>
      <c r="D29" s="20"/>
      <c r="E29" s="20"/>
      <c r="F29" s="20"/>
      <c r="G29" s="21"/>
      <c r="H29" s="30"/>
      <c r="I29" s="28"/>
      <c r="J29" s="30"/>
      <c r="K29" s="32"/>
      <c r="L29" s="19"/>
      <c r="M29" s="30"/>
      <c r="N29" s="28"/>
      <c r="O29" s="30"/>
      <c r="P29" s="32"/>
      <c r="Q29" s="19"/>
      <c r="R29" s="30"/>
      <c r="S29" s="28"/>
      <c r="T29" s="30"/>
      <c r="U29" s="19"/>
      <c r="V29" s="68"/>
      <c r="W29" s="30"/>
      <c r="X29" s="28"/>
      <c r="Y29" s="30"/>
      <c r="Z29" s="19"/>
      <c r="AA29" s="68"/>
    </row>
    <row r="30" spans="1:31" x14ac:dyDescent="0.35">
      <c r="A30" s="28"/>
      <c r="B30" s="29"/>
      <c r="C30" s="32"/>
      <c r="D30" s="20"/>
      <c r="E30" s="20"/>
      <c r="F30" s="20"/>
      <c r="G30" s="21"/>
      <c r="H30" s="30"/>
      <c r="I30" s="28"/>
      <c r="J30" s="30"/>
      <c r="K30" s="32"/>
      <c r="L30" s="19"/>
      <c r="M30" s="30"/>
      <c r="N30" s="28"/>
      <c r="O30" s="30"/>
      <c r="P30" s="32"/>
      <c r="Q30" s="19"/>
      <c r="R30" s="30"/>
      <c r="S30" s="28"/>
      <c r="T30" s="30"/>
      <c r="U30" s="19"/>
      <c r="V30" s="68"/>
      <c r="W30" s="30"/>
      <c r="X30" s="28"/>
      <c r="Y30" s="30"/>
      <c r="Z30" s="19"/>
      <c r="AA30" s="68"/>
    </row>
    <row r="31" spans="1:31" x14ac:dyDescent="0.35">
      <c r="A31" s="28"/>
      <c r="B31" s="29"/>
      <c r="C31" s="32"/>
      <c r="D31" s="20"/>
      <c r="E31" s="20"/>
      <c r="F31" s="20"/>
      <c r="G31" s="21"/>
      <c r="H31" s="30"/>
      <c r="I31" s="28"/>
      <c r="J31" s="30"/>
      <c r="K31" s="32"/>
      <c r="L31" s="19"/>
      <c r="M31" s="30"/>
      <c r="N31" s="28"/>
      <c r="O31" s="30"/>
      <c r="P31" s="32"/>
      <c r="Q31" s="19"/>
      <c r="R31" s="30"/>
      <c r="S31" s="28"/>
      <c r="T31" s="30"/>
      <c r="U31" s="19"/>
      <c r="V31" s="68"/>
      <c r="W31" s="30"/>
      <c r="X31" s="28"/>
      <c r="Y31" s="30"/>
      <c r="Z31" s="19"/>
      <c r="AA31" s="68"/>
    </row>
    <row r="32" spans="1:31" x14ac:dyDescent="0.35">
      <c r="A32" s="28"/>
      <c r="B32" s="29"/>
      <c r="C32" s="32"/>
      <c r="D32" s="20"/>
      <c r="E32" s="20"/>
      <c r="F32" s="20"/>
      <c r="G32" s="21"/>
      <c r="H32" s="30"/>
      <c r="I32" s="28"/>
      <c r="J32" s="30"/>
      <c r="K32" s="32"/>
      <c r="L32" s="19"/>
      <c r="M32" s="30"/>
      <c r="N32" s="28"/>
      <c r="O32" s="30"/>
      <c r="P32" s="32"/>
      <c r="Q32" s="19"/>
      <c r="R32" s="30"/>
      <c r="S32" s="28"/>
      <c r="T32" s="30"/>
      <c r="U32" s="19"/>
      <c r="V32" s="68"/>
      <c r="W32" s="30"/>
      <c r="X32" s="28"/>
      <c r="Y32" s="30"/>
      <c r="Z32" s="19"/>
      <c r="AA32" s="68"/>
    </row>
    <row r="33" spans="1:27" x14ac:dyDescent="0.35">
      <c r="A33" s="28"/>
      <c r="B33" s="29"/>
      <c r="C33" s="32"/>
      <c r="D33" s="20"/>
      <c r="E33" s="20"/>
      <c r="F33" s="20"/>
      <c r="G33" s="21"/>
      <c r="H33" s="30"/>
      <c r="I33" s="28"/>
      <c r="J33" s="30"/>
      <c r="K33" s="32"/>
      <c r="L33" s="19"/>
      <c r="M33" s="30"/>
      <c r="N33" s="28"/>
      <c r="O33" s="30"/>
      <c r="P33" s="32"/>
      <c r="Q33" s="19"/>
      <c r="R33" s="30"/>
      <c r="S33" s="28"/>
      <c r="T33" s="30"/>
      <c r="U33" s="19"/>
      <c r="V33" s="68"/>
      <c r="W33" s="30"/>
      <c r="X33" s="28"/>
      <c r="Y33" s="30"/>
      <c r="Z33" s="19"/>
      <c r="AA33" s="68"/>
    </row>
    <row r="34" spans="1:27" x14ac:dyDescent="0.35">
      <c r="A34" s="28"/>
      <c r="B34" s="29"/>
      <c r="C34" s="32"/>
      <c r="D34" s="20"/>
      <c r="E34" s="20"/>
      <c r="F34" s="20"/>
      <c r="G34" s="21"/>
      <c r="H34" s="30"/>
      <c r="I34" s="28"/>
      <c r="J34" s="30"/>
      <c r="K34" s="32"/>
      <c r="L34" s="19"/>
      <c r="M34" s="30"/>
      <c r="N34" s="28"/>
      <c r="O34" s="30"/>
      <c r="P34" s="32"/>
      <c r="Q34" s="19"/>
      <c r="R34" s="30"/>
      <c r="S34" s="28"/>
      <c r="T34" s="30"/>
      <c r="U34" s="19"/>
      <c r="V34" s="68"/>
      <c r="W34" s="30"/>
      <c r="X34" s="28"/>
      <c r="Y34" s="30"/>
      <c r="Z34" s="19"/>
      <c r="AA34" s="68"/>
    </row>
    <row r="35" spans="1:27" x14ac:dyDescent="0.35">
      <c r="A35" s="28"/>
      <c r="B35" s="29"/>
      <c r="C35" s="32"/>
      <c r="D35" s="20"/>
      <c r="E35" s="20"/>
      <c r="F35" s="20"/>
      <c r="G35" s="21"/>
      <c r="H35" s="30"/>
      <c r="I35" s="28"/>
      <c r="J35" s="30"/>
      <c r="K35" s="32"/>
      <c r="L35" s="19"/>
      <c r="M35" s="30"/>
      <c r="N35" s="28"/>
      <c r="O35" s="30"/>
      <c r="P35" s="32"/>
      <c r="Q35" s="19"/>
      <c r="R35" s="30"/>
      <c r="S35" s="28"/>
      <c r="T35" s="30"/>
      <c r="U35" s="19"/>
      <c r="V35" s="68"/>
      <c r="W35" s="30"/>
      <c r="X35" s="28"/>
      <c r="Y35" s="30"/>
      <c r="Z35" s="19"/>
      <c r="AA35" s="68"/>
    </row>
    <row r="36" spans="1:27" x14ac:dyDescent="0.35">
      <c r="A36" s="28"/>
      <c r="B36" s="29"/>
      <c r="C36" s="32"/>
      <c r="D36" s="16"/>
      <c r="E36" s="16"/>
      <c r="F36" s="17"/>
      <c r="G36" s="18"/>
      <c r="H36" s="30"/>
      <c r="I36" s="28"/>
      <c r="J36" s="30"/>
      <c r="K36" s="32"/>
      <c r="L36" s="19"/>
      <c r="M36" s="30"/>
      <c r="N36" s="28"/>
      <c r="O36" s="30"/>
      <c r="P36" s="32"/>
      <c r="Q36" s="19"/>
      <c r="R36" s="30"/>
      <c r="S36" s="28"/>
      <c r="T36" s="30"/>
      <c r="U36" s="19"/>
      <c r="V36" s="68"/>
      <c r="W36" s="30"/>
      <c r="X36" s="28"/>
      <c r="Y36" s="30"/>
      <c r="Z36" s="19"/>
      <c r="AA36" s="68"/>
    </row>
    <row r="37" spans="1:27" x14ac:dyDescent="0.35">
      <c r="A37" s="28"/>
      <c r="B37" s="29"/>
      <c r="C37" s="32"/>
      <c r="D37" s="16"/>
      <c r="E37" s="16"/>
      <c r="F37" s="17"/>
      <c r="G37" s="18"/>
      <c r="H37" s="30"/>
      <c r="I37" s="28"/>
      <c r="J37" s="30"/>
      <c r="K37" s="32"/>
      <c r="L37" s="19"/>
      <c r="M37" s="30"/>
      <c r="N37" s="28"/>
      <c r="O37" s="30"/>
      <c r="P37" s="32"/>
      <c r="Q37" s="19"/>
      <c r="R37" s="30"/>
      <c r="S37" s="28"/>
      <c r="T37" s="30"/>
      <c r="U37" s="19"/>
      <c r="V37" s="68"/>
      <c r="W37" s="30"/>
      <c r="X37" s="28"/>
      <c r="Y37" s="30"/>
      <c r="Z37" s="19"/>
      <c r="AA37" s="68"/>
    </row>
    <row r="38" spans="1:27" x14ac:dyDescent="0.35">
      <c r="A38" s="9"/>
      <c r="D38" s="33"/>
      <c r="E38" s="33"/>
      <c r="F38" s="33"/>
      <c r="G38" s="34"/>
      <c r="H38" s="26"/>
      <c r="I38" s="9"/>
      <c r="J38" s="9"/>
      <c r="K38" s="35"/>
      <c r="L38" s="10"/>
      <c r="M38" s="26"/>
      <c r="N38" s="9"/>
      <c r="O38" s="9"/>
      <c r="P38" s="35"/>
      <c r="Q38" s="10"/>
      <c r="R38" s="26"/>
      <c r="S38" s="9"/>
      <c r="T38" s="9"/>
      <c r="U38" s="10"/>
      <c r="V38" s="67"/>
      <c r="W38" s="26"/>
      <c r="X38" s="9"/>
      <c r="Y38" s="9"/>
      <c r="Z38" s="10"/>
      <c r="AA38" s="67"/>
    </row>
    <row r="39" spans="1:27" x14ac:dyDescent="0.35">
      <c r="A39" s="9"/>
      <c r="D39" s="33"/>
      <c r="E39" s="33"/>
      <c r="F39" s="33"/>
      <c r="G39" s="34"/>
      <c r="H39" s="26"/>
      <c r="I39" s="9"/>
      <c r="J39" s="9"/>
      <c r="K39" s="35"/>
      <c r="L39" s="10"/>
      <c r="M39" s="26"/>
      <c r="N39" s="9"/>
      <c r="O39" s="9"/>
      <c r="P39" s="35"/>
      <c r="Q39" s="10"/>
      <c r="R39" s="26"/>
      <c r="S39" s="9"/>
      <c r="T39" s="9"/>
      <c r="U39" s="10"/>
      <c r="V39" s="67"/>
      <c r="W39" s="26"/>
      <c r="X39" s="9"/>
      <c r="Y39" s="9"/>
      <c r="Z39" s="10"/>
      <c r="AA39" s="67"/>
    </row>
    <row r="40" spans="1:27" x14ac:dyDescent="0.35">
      <c r="A40" s="9"/>
      <c r="D40" s="33"/>
      <c r="E40" s="33"/>
      <c r="F40" s="33"/>
      <c r="G40" s="34"/>
      <c r="H40" s="26"/>
      <c r="I40" s="9"/>
      <c r="J40" s="9"/>
      <c r="K40" s="35"/>
      <c r="L40" s="10"/>
      <c r="M40" s="26"/>
      <c r="N40" s="9"/>
      <c r="O40" s="9"/>
      <c r="P40" s="35"/>
      <c r="Q40" s="10"/>
      <c r="R40" s="26"/>
      <c r="S40" s="9"/>
      <c r="T40" s="9"/>
      <c r="U40" s="10"/>
      <c r="V40" s="67"/>
      <c r="W40" s="26"/>
      <c r="X40" s="9"/>
      <c r="Y40" s="9"/>
      <c r="Z40" s="10"/>
      <c r="AA40" s="67"/>
    </row>
    <row r="41" spans="1:27" x14ac:dyDescent="0.35">
      <c r="A41" s="9"/>
      <c r="D41" s="22"/>
      <c r="E41" s="22"/>
      <c r="H41" s="26"/>
      <c r="I41" s="9"/>
      <c r="J41" s="9"/>
      <c r="K41" s="35"/>
      <c r="L41" s="10"/>
      <c r="M41" s="26"/>
      <c r="N41" s="9"/>
      <c r="O41" s="9"/>
      <c r="P41" s="35"/>
      <c r="Q41" s="10"/>
      <c r="R41" s="26"/>
      <c r="S41" s="9"/>
      <c r="T41" s="9"/>
      <c r="U41" s="10"/>
      <c r="V41" s="67"/>
      <c r="W41" s="26"/>
      <c r="X41" s="9"/>
      <c r="Y41" s="9"/>
      <c r="Z41" s="10"/>
      <c r="AA41" s="67"/>
    </row>
    <row r="42" spans="1:27" x14ac:dyDescent="0.35">
      <c r="A42" s="9"/>
      <c r="D42" s="22"/>
      <c r="E42" s="22"/>
      <c r="H42" s="26"/>
      <c r="I42" s="9"/>
      <c r="J42" s="9"/>
      <c r="K42" s="35"/>
      <c r="L42" s="10"/>
      <c r="M42" s="26"/>
      <c r="N42" s="9"/>
      <c r="O42" s="9"/>
      <c r="P42" s="35"/>
      <c r="Q42" s="10"/>
      <c r="R42" s="26"/>
      <c r="S42" s="9"/>
      <c r="T42" s="9"/>
      <c r="U42" s="10"/>
      <c r="V42" s="67"/>
      <c r="W42" s="26"/>
      <c r="X42" s="9"/>
      <c r="Y42" s="9"/>
      <c r="Z42" s="10"/>
      <c r="AA42" s="67"/>
    </row>
    <row r="43" spans="1:27" x14ac:dyDescent="0.35">
      <c r="A43" s="9"/>
      <c r="D43" s="22"/>
      <c r="E43" s="22"/>
      <c r="H43" s="26"/>
      <c r="I43" s="9"/>
      <c r="J43" s="9"/>
      <c r="K43" s="35"/>
      <c r="L43" s="10"/>
      <c r="M43" s="26"/>
      <c r="N43" s="9"/>
      <c r="O43" s="9"/>
      <c r="P43" s="35"/>
      <c r="Q43" s="10"/>
      <c r="R43" s="26"/>
      <c r="S43" s="9"/>
      <c r="T43" s="9"/>
      <c r="U43" s="10"/>
      <c r="V43" s="67"/>
      <c r="W43" s="26"/>
      <c r="X43" s="9"/>
      <c r="Y43" s="9"/>
      <c r="Z43" s="10"/>
      <c r="AA43" s="67"/>
    </row>
    <row r="44" spans="1:27" x14ac:dyDescent="0.35">
      <c r="A44" s="9"/>
      <c r="D44" s="33"/>
      <c r="E44" s="33"/>
      <c r="H44" s="26"/>
      <c r="I44" s="9"/>
      <c r="J44" s="9"/>
      <c r="K44" s="35"/>
      <c r="L44" s="10"/>
      <c r="M44" s="26"/>
      <c r="N44" s="9"/>
      <c r="O44" s="9"/>
      <c r="P44" s="35"/>
      <c r="Q44" s="10"/>
      <c r="R44" s="26"/>
      <c r="S44" s="9"/>
      <c r="T44" s="9"/>
      <c r="U44" s="10"/>
      <c r="V44" s="67"/>
      <c r="W44" s="9"/>
      <c r="X44" s="9"/>
      <c r="Y44" s="9"/>
      <c r="Z44" s="10"/>
      <c r="AA44" s="67"/>
    </row>
    <row r="45" spans="1:27" x14ac:dyDescent="0.35">
      <c r="A45" s="35"/>
      <c r="H45" s="26"/>
      <c r="I45" s="9"/>
      <c r="J45" s="35"/>
      <c r="K45" s="35"/>
      <c r="L45" s="10"/>
      <c r="M45" s="26"/>
      <c r="N45" s="9"/>
      <c r="O45" s="35"/>
      <c r="P45" s="35"/>
      <c r="Q45" s="10"/>
      <c r="R45" s="26"/>
      <c r="S45" s="9"/>
      <c r="T45" s="35"/>
      <c r="U45" s="10"/>
      <c r="V45" s="67"/>
      <c r="W45" s="9"/>
      <c r="X45" s="9"/>
      <c r="Y45" s="35"/>
      <c r="Z45" s="10"/>
      <c r="AA45" s="67"/>
    </row>
    <row r="46" spans="1:27" x14ac:dyDescent="0.35">
      <c r="H46" s="9"/>
      <c r="I46" s="9"/>
      <c r="J46" s="35"/>
      <c r="K46" s="35"/>
      <c r="L46" s="10"/>
      <c r="M46" s="9"/>
      <c r="N46" s="9"/>
      <c r="O46" s="35"/>
      <c r="P46" s="35"/>
      <c r="Q46" s="10"/>
      <c r="R46" s="9"/>
      <c r="S46" s="9"/>
      <c r="T46" s="35"/>
      <c r="U46" s="10"/>
      <c r="V46" s="67"/>
      <c r="W46" s="26"/>
      <c r="X46" s="9"/>
      <c r="Y46" s="35"/>
      <c r="Z46" s="10"/>
      <c r="AA46" s="67"/>
    </row>
    <row r="47" spans="1:27" x14ac:dyDescent="0.35">
      <c r="H47" s="9"/>
      <c r="I47" s="9"/>
      <c r="J47" s="35"/>
      <c r="K47" s="35"/>
      <c r="L47" s="10"/>
      <c r="M47" s="9"/>
      <c r="N47" s="9"/>
      <c r="O47" s="35"/>
      <c r="P47" s="35"/>
      <c r="Q47" s="10"/>
      <c r="R47" s="9"/>
      <c r="S47" s="9"/>
      <c r="T47" s="35"/>
      <c r="U47" s="10"/>
      <c r="V47" s="67"/>
      <c r="W47" s="9"/>
      <c r="X47" s="9"/>
      <c r="Y47" s="35"/>
      <c r="Z47" s="10"/>
      <c r="AA47" s="67"/>
    </row>
    <row r="48" spans="1:27" x14ac:dyDescent="0.35">
      <c r="H48" s="26"/>
      <c r="I48" s="9"/>
      <c r="J48" s="35"/>
      <c r="K48" s="35"/>
      <c r="L48" s="10"/>
      <c r="M48" s="26"/>
      <c r="N48" s="9"/>
      <c r="O48" s="35"/>
      <c r="P48" s="35"/>
      <c r="Q48" s="10"/>
      <c r="R48" s="26"/>
      <c r="S48" s="9"/>
      <c r="T48" s="35"/>
      <c r="U48" s="10"/>
      <c r="V48" s="67"/>
      <c r="W48" s="9"/>
      <c r="X48" s="9"/>
      <c r="Y48" s="35"/>
      <c r="Z48" s="10"/>
      <c r="AA48" s="67"/>
    </row>
    <row r="49" spans="8:27" x14ac:dyDescent="0.35">
      <c r="H49" s="9"/>
      <c r="I49" s="9"/>
      <c r="J49" s="35"/>
      <c r="K49" s="35"/>
      <c r="L49" s="10"/>
      <c r="M49" s="9"/>
      <c r="N49" s="9"/>
      <c r="O49" s="35"/>
      <c r="P49" s="35"/>
      <c r="Q49" s="10"/>
      <c r="R49" s="9"/>
      <c r="S49" s="9"/>
      <c r="T49" s="35"/>
      <c r="U49" s="10"/>
      <c r="V49" s="67"/>
      <c r="W49" s="9"/>
      <c r="X49" s="9"/>
      <c r="Y49" s="35"/>
      <c r="Z49" s="10"/>
      <c r="AA49" s="67"/>
    </row>
    <row r="50" spans="8:27" x14ac:dyDescent="0.35">
      <c r="H50" s="9"/>
      <c r="I50" s="9"/>
      <c r="J50" s="35"/>
      <c r="K50" s="35"/>
      <c r="L50" s="10"/>
      <c r="M50" s="9"/>
      <c r="N50" s="9"/>
      <c r="O50" s="35"/>
      <c r="P50" s="35"/>
      <c r="Q50" s="10"/>
      <c r="R50" s="9"/>
      <c r="S50" s="9"/>
      <c r="T50" s="35"/>
      <c r="U50" s="10"/>
      <c r="V50" s="67"/>
      <c r="W50" s="9"/>
      <c r="X50" s="9"/>
      <c r="Y50" s="35"/>
      <c r="Z50" s="10"/>
      <c r="AA50" s="67"/>
    </row>
  </sheetData>
  <mergeCells count="5">
    <mergeCell ref="D2:G2"/>
    <mergeCell ref="H2:K2"/>
    <mergeCell ref="M2:P2"/>
    <mergeCell ref="R2:U2"/>
    <mergeCell ref="W2:Z2"/>
  </mergeCells>
  <pageMargins left="0.7" right="0.7" top="0.78740157499999996" bottom="0.78740157499999996" header="0.3" footer="0.3"/>
  <pageSetup paperSize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</vt:i4>
      </vt:variant>
      <vt:variant>
        <vt:lpstr>Benannte Bereiche</vt:lpstr>
      </vt:variant>
      <vt:variant>
        <vt:i4>3</vt:i4>
      </vt:variant>
    </vt:vector>
  </HeadingPairs>
  <TitlesOfParts>
    <vt:vector size="8" baseType="lpstr">
      <vt:lpstr>Metadata</vt:lpstr>
      <vt:lpstr>pore water</vt:lpstr>
      <vt:lpstr>pore water isotopes</vt:lpstr>
      <vt:lpstr>solid phase</vt:lpstr>
      <vt:lpstr>solid Fe isotopes</vt:lpstr>
      <vt:lpstr>Metadata!_Hlk165621450</vt:lpstr>
      <vt:lpstr>Metadata!_Hlk165621552</vt:lpstr>
      <vt:lpstr>'solid phase'!HE443_010_2___3_Henkel</vt:lpstr>
    </vt:vector>
  </TitlesOfParts>
  <Company>AWI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Susann Henkel</dc:creator>
  <cp:lastModifiedBy>Susann Henkel</cp:lastModifiedBy>
  <dcterms:created xsi:type="dcterms:W3CDTF">2016-02-04T14:43:09Z</dcterms:created>
  <dcterms:modified xsi:type="dcterms:W3CDTF">2024-06-20T15:00:05Z</dcterms:modified>
</cp:coreProperties>
</file>