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315"/>
  <workbookPr defaultThemeVersion="202300"/>
  <mc:AlternateContent xmlns:mc="http://schemas.openxmlformats.org/markup-compatibility/2006">
    <mc:Choice Requires="x15">
      <x15ac:absPath xmlns:x15ac="http://schemas.microsoft.com/office/spreadsheetml/2010/11/ac" url="/Users/aa1d22/Documents/MPI/Publications/2024/Auderset et al., 2024 - Symbiosis/Symbiont paper/4_proofs/proofs 6 with updated glob compilation/"/>
    </mc:Choice>
  </mc:AlternateContent>
  <xr:revisionPtr revIDLastSave="0" documentId="13_ncr:1_{BC4E9258-E87D-BA4E-8C3C-DDEC096E3EA3}" xr6:coauthVersionLast="47" xr6:coauthVersionMax="47" xr10:uidLastSave="{00000000-0000-0000-0000-000000000000}"/>
  <bookViews>
    <workbookView xWindow="-640" yWindow="-26620" windowWidth="42080" windowHeight="25580" xr2:uid="{471C5A9A-5925-314C-8E49-1F3967D7936B}"/>
  </bookViews>
  <sheets>
    <sheet name="Foram-bound d15N" sheetId="1" r:id="rId1"/>
    <sheet name="Foram calcite d18O d13C" sheetId="2" r:id="rId2"/>
    <sheet name="Size-specific d18O d13C" sheetId="3" r:id="rId3"/>
    <sheet name="Foram-bound d15N compilation" sheetId="4" r:id="rId4"/>
  </sheets>
  <definedNames>
    <definedName name="_xlnm._FilterDatabase" localSheetId="3" hidden="1">'Foram-bound d15N compilation'!$A$1:$AC$1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R8" i="4" l="1"/>
  <c r="R7" i="4"/>
  <c r="R2" i="4"/>
  <c r="R3" i="4"/>
  <c r="R4" i="4"/>
  <c r="R5" i="4"/>
  <c r="R6" i="4"/>
  <c r="R9" i="4"/>
  <c r="R10" i="4"/>
  <c r="R11" i="4"/>
  <c r="R12" i="4"/>
  <c r="R13" i="4"/>
  <c r="R14" i="4"/>
  <c r="R15" i="4"/>
  <c r="R16" i="4"/>
  <c r="R17" i="4"/>
  <c r="R18" i="4"/>
  <c r="R19" i="4"/>
  <c r="R20" i="4"/>
  <c r="R21" i="4"/>
  <c r="R22" i="4"/>
  <c r="R23" i="4"/>
  <c r="R24" i="4"/>
  <c r="R25" i="4"/>
  <c r="R26" i="4"/>
  <c r="R27" i="4"/>
  <c r="R28" i="4"/>
  <c r="R29" i="4"/>
  <c r="R30" i="4"/>
  <c r="R31" i="4"/>
  <c r="R32" i="4"/>
  <c r="S8" i="4"/>
  <c r="U8" i="4" l="1"/>
  <c r="T8" i="4"/>
  <c r="U6" i="4"/>
  <c r="S6" i="4"/>
  <c r="AC13" i="4"/>
  <c r="S7" i="4"/>
  <c r="M3" i="3"/>
  <c r="M4" i="3"/>
  <c r="M5" i="3"/>
  <c r="M2" i="3"/>
  <c r="Y32" i="4"/>
  <c r="Y31" i="4"/>
  <c r="W29" i="4"/>
  <c r="U28" i="4"/>
  <c r="U27" i="4"/>
  <c r="U26" i="4"/>
  <c r="AB25" i="4"/>
  <c r="Y24" i="4"/>
  <c r="U22" i="4"/>
  <c r="Y21" i="4"/>
  <c r="U19" i="4"/>
  <c r="U18" i="4"/>
  <c r="U16" i="4"/>
  <c r="U15" i="4"/>
  <c r="X11" i="4"/>
  <c r="S9" i="4"/>
  <c r="U7" i="4"/>
  <c r="AC6" i="4"/>
  <c r="AC5" i="4"/>
  <c r="U4" i="4"/>
  <c r="X3" i="4"/>
  <c r="S2" i="4"/>
  <c r="T4" i="4" l="1"/>
  <c r="T2" i="4"/>
  <c r="S3" i="4"/>
  <c r="U3" i="4"/>
  <c r="S26" i="4"/>
  <c r="T26" i="4"/>
  <c r="U9" i="4"/>
  <c r="Z2" i="4"/>
  <c r="AA2" i="4"/>
  <c r="V2" i="4"/>
  <c r="W2" i="4"/>
  <c r="AB2" i="4"/>
  <c r="U17" i="4"/>
  <c r="T17" i="4"/>
  <c r="S17" i="4"/>
  <c r="U10" i="4"/>
  <c r="T10" i="4"/>
  <c r="S10" i="4"/>
  <c r="U20" i="4"/>
  <c r="T20" i="4"/>
  <c r="S4" i="4"/>
  <c r="U12" i="4"/>
  <c r="T12" i="4"/>
  <c r="S20" i="4"/>
  <c r="S12" i="4"/>
  <c r="Y14" i="4"/>
  <c r="U14" i="4"/>
  <c r="Y23" i="4"/>
  <c r="U23" i="4"/>
  <c r="AC30" i="4"/>
  <c r="W30" i="4"/>
  <c r="X7" i="4"/>
  <c r="W7" i="4"/>
  <c r="V7" i="4"/>
  <c r="S14" i="4"/>
  <c r="S23" i="4"/>
  <c r="S27" i="4"/>
  <c r="S13" i="4"/>
  <c r="S15" i="4"/>
  <c r="S18" i="4"/>
  <c r="S21" i="4"/>
  <c r="T27" i="4"/>
  <c r="S31" i="4"/>
  <c r="S11" i="4"/>
  <c r="T13" i="4"/>
  <c r="T15" i="4"/>
  <c r="T18" i="4"/>
  <c r="U21" i="4"/>
  <c r="U31" i="4"/>
  <c r="T3" i="4"/>
  <c r="T11" i="4"/>
  <c r="U13" i="4"/>
  <c r="S25" i="4"/>
  <c r="U11" i="4"/>
  <c r="V13" i="4"/>
  <c r="T25" i="4"/>
  <c r="S28" i="4"/>
  <c r="V3" i="4"/>
  <c r="X6" i="4"/>
  <c r="V11" i="4"/>
  <c r="W13" i="4"/>
  <c r="S16" i="4"/>
  <c r="S19" i="4"/>
  <c r="S22" i="4"/>
  <c r="X25" i="4"/>
  <c r="T28" i="4"/>
  <c r="S32" i="4"/>
  <c r="W3" i="4"/>
  <c r="AB6" i="4"/>
  <c r="W11" i="4"/>
  <c r="X13" i="4"/>
  <c r="T16" i="4"/>
  <c r="T19" i="4"/>
  <c r="T22" i="4"/>
  <c r="U32" i="4"/>
  <c r="AB9" i="3"/>
  <c r="Y9" i="3"/>
  <c r="V9" i="3"/>
  <c r="S9" i="3"/>
  <c r="M9" i="3"/>
  <c r="AB8" i="3"/>
  <c r="Y8" i="3"/>
  <c r="V8" i="3"/>
  <c r="S8" i="3"/>
  <c r="M8" i="3"/>
  <c r="AB7" i="3"/>
  <c r="Y7" i="3"/>
  <c r="V7" i="3"/>
  <c r="S7" i="3"/>
  <c r="P7" i="3"/>
  <c r="M7" i="3"/>
  <c r="AB6" i="3"/>
  <c r="Y6" i="3"/>
  <c r="V6" i="3"/>
  <c r="S6" i="3"/>
  <c r="P6" i="3"/>
  <c r="M6" i="3"/>
  <c r="AB5" i="3"/>
  <c r="Y5" i="3"/>
  <c r="V5" i="3"/>
  <c r="S5" i="3"/>
  <c r="AB4" i="3"/>
  <c r="Y4" i="3"/>
  <c r="V4" i="3"/>
  <c r="S4" i="3"/>
  <c r="AB3" i="3"/>
  <c r="Y3" i="3"/>
  <c r="V3" i="3"/>
  <c r="S3" i="3"/>
  <c r="P3" i="3"/>
  <c r="AB2" i="3"/>
  <c r="Y2" i="3"/>
  <c r="V2" i="3"/>
  <c r="S2" i="3"/>
  <c r="P2" i="3"/>
  <c r="AT9" i="3"/>
  <c r="AQ9" i="3"/>
  <c r="AN9" i="3"/>
  <c r="AK9" i="3"/>
  <c r="AE9" i="3"/>
  <c r="AT8" i="3"/>
  <c r="AQ8" i="3"/>
  <c r="AN8" i="3"/>
  <c r="AK8" i="3"/>
  <c r="AE8" i="3"/>
  <c r="AT7" i="3"/>
  <c r="AQ7" i="3"/>
  <c r="AN7" i="3"/>
  <c r="AK7" i="3"/>
  <c r="AH7" i="3"/>
  <c r="AE7" i="3"/>
  <c r="AT6" i="3"/>
  <c r="AQ6" i="3"/>
  <c r="AN6" i="3"/>
  <c r="AK6" i="3"/>
  <c r="AH6" i="3"/>
  <c r="AE6" i="3"/>
  <c r="AT5" i="3"/>
  <c r="AQ5" i="3"/>
  <c r="AN5" i="3"/>
  <c r="AK5" i="3"/>
  <c r="AE5" i="3"/>
  <c r="AT4" i="3"/>
  <c r="AQ4" i="3"/>
  <c r="AN4" i="3"/>
  <c r="AK4" i="3"/>
  <c r="AE4" i="3"/>
  <c r="AT3" i="3"/>
  <c r="AQ3" i="3"/>
  <c r="AN3" i="3"/>
  <c r="AK3" i="3"/>
  <c r="AH3" i="3"/>
  <c r="AE3" i="3"/>
  <c r="AT2" i="3"/>
  <c r="AQ2" i="3"/>
  <c r="AN2" i="3"/>
  <c r="AK2" i="3"/>
  <c r="AH2" i="3"/>
  <c r="AE2" i="3"/>
</calcChain>
</file>

<file path=xl/sharedStrings.xml><?xml version="1.0" encoding="utf-8"?>
<sst xmlns="http://schemas.openxmlformats.org/spreadsheetml/2006/main" count="1172" uniqueCount="155">
  <si>
    <t>Leg</t>
  </si>
  <si>
    <t>Site</t>
  </si>
  <si>
    <t>Hole</t>
  </si>
  <si>
    <t>Core</t>
  </si>
  <si>
    <t>Section</t>
  </si>
  <si>
    <t>Top cm</t>
  </si>
  <si>
    <t>Depth (mbsf)</t>
  </si>
  <si>
    <t>Age (ka)</t>
  </si>
  <si>
    <t>G.truncatulinoides</t>
  </si>
  <si>
    <t>G.bulloides</t>
  </si>
  <si>
    <t>G.siphonifera</t>
  </si>
  <si>
    <t>T.sacculifer</t>
  </si>
  <si>
    <t>G.ruber ruber</t>
  </si>
  <si>
    <t>G.ruber albus</t>
  </si>
  <si>
    <t>d15N (permil vs. air)</t>
  </si>
  <si>
    <t>N content (nmol/mg)</t>
  </si>
  <si>
    <t>Z</t>
  </si>
  <si>
    <t>n/a</t>
  </si>
  <si>
    <t>d18O (permil vs. VPDB)</t>
  </si>
  <si>
    <t>d18O average</t>
  </si>
  <si>
    <t>d18O stdev</t>
  </si>
  <si>
    <t>d13C (permil vs. VPDB)</t>
  </si>
  <si>
    <t>d13C (permil vs. VPDB) replicate</t>
  </si>
  <si>
    <t>d13C average</t>
  </si>
  <si>
    <t>d13C stdev</t>
  </si>
  <si>
    <t>200-250</t>
  </si>
  <si>
    <t>250-315</t>
  </si>
  <si>
    <t>315-400</t>
  </si>
  <si>
    <t>&gt;400</t>
  </si>
  <si>
    <t>size fraction (um)</t>
  </si>
  <si>
    <t>Location</t>
  </si>
  <si>
    <t>Reference</t>
  </si>
  <si>
    <t>average dinoflagellate-bearing species</t>
  </si>
  <si>
    <t xml:space="preserve">BATS </t>
  </si>
  <si>
    <t>Smart et al., 2018</t>
  </si>
  <si>
    <t>Great Bahama Banks</t>
  </si>
  <si>
    <t>Ren et al., 2012</t>
  </si>
  <si>
    <t>Barbuda-Antiqua</t>
  </si>
  <si>
    <t>ODP 1090</t>
  </si>
  <si>
    <t>DSDP 516</t>
  </si>
  <si>
    <t>this study</t>
  </si>
  <si>
    <t>Indonesia</t>
  </si>
  <si>
    <t>Cariaco Basin</t>
  </si>
  <si>
    <t>Schiebel et al., 2018</t>
  </si>
  <si>
    <t>Hawaii</t>
  </si>
  <si>
    <t>RC13-184TW</t>
  </si>
  <si>
    <t>eq. Atlantic 3</t>
  </si>
  <si>
    <t>South China Sea</t>
  </si>
  <si>
    <t>Bill-22</t>
  </si>
  <si>
    <t>eq. Atlantic 2</t>
  </si>
  <si>
    <t>14MC: 0-8</t>
  </si>
  <si>
    <t>eq. Pacific a</t>
  </si>
  <si>
    <t>Costa et al., 2016</t>
  </si>
  <si>
    <t>V30-36TW</t>
  </si>
  <si>
    <t>eq. Atlantic 9</t>
  </si>
  <si>
    <t>V25-60TW</t>
  </si>
  <si>
    <t>eq. Atlantic 4</t>
  </si>
  <si>
    <t>V25-75TW</t>
  </si>
  <si>
    <t>eq. Atlantic 1</t>
  </si>
  <si>
    <t>V22-38TW</t>
  </si>
  <si>
    <t>eq. Atlantic 7</t>
  </si>
  <si>
    <t>RC13-189TW</t>
  </si>
  <si>
    <t>eq. Atlantic 8</t>
  </si>
  <si>
    <t>V25-56TW</t>
  </si>
  <si>
    <t>eq. Atlantic 6</t>
  </si>
  <si>
    <t>21MC: 0-8</t>
  </si>
  <si>
    <t>eq. Pacific b</t>
  </si>
  <si>
    <t>V25-59TW</t>
  </si>
  <si>
    <t>eq. Atlantic 5</t>
  </si>
  <si>
    <t>29MC: 0-8</t>
  </si>
  <si>
    <t>eq. Pacific c</t>
  </si>
  <si>
    <t>26MC: 0-8</t>
  </si>
  <si>
    <t>eq. Pacific d</t>
  </si>
  <si>
    <t>New Zealand</t>
  </si>
  <si>
    <t>V30-40TW</t>
  </si>
  <si>
    <t>eq. Atlantic 10</t>
  </si>
  <si>
    <t>V22-182TW</t>
  </si>
  <si>
    <t>eq. Atlantic 12</t>
  </si>
  <si>
    <t>V30-41TW</t>
  </si>
  <si>
    <t>eq. Atlantic 11</t>
  </si>
  <si>
    <t>ODP 662</t>
  </si>
  <si>
    <t>San Pedro Basin</t>
  </si>
  <si>
    <t>33MC: 0-8</t>
  </si>
  <si>
    <t>eq. Pacific f</t>
  </si>
  <si>
    <t>39MC: 0-8</t>
  </si>
  <si>
    <t>eq. Pacific e</t>
  </si>
  <si>
    <t>time slice</t>
  </si>
  <si>
    <t>time slice 1</t>
  </si>
  <si>
    <t>time slice 2</t>
  </si>
  <si>
    <t>average time slice 1 + 2</t>
  </si>
  <si>
    <r>
      <t xml:space="preserve">offset </t>
    </r>
    <r>
      <rPr>
        <b/>
        <i/>
        <sz val="12"/>
        <color theme="1"/>
        <rFont val="Aptos Narrow"/>
        <scheme val="minor"/>
      </rPr>
      <t>G.ruber albus</t>
    </r>
  </si>
  <si>
    <r>
      <t xml:space="preserve">offset </t>
    </r>
    <r>
      <rPr>
        <b/>
        <i/>
        <sz val="12"/>
        <color theme="1"/>
        <rFont val="Aptos Narrow"/>
        <scheme val="minor"/>
      </rPr>
      <t>O.universa</t>
    </r>
  </si>
  <si>
    <r>
      <t xml:space="preserve">offset </t>
    </r>
    <r>
      <rPr>
        <b/>
        <i/>
        <sz val="12"/>
        <color theme="1"/>
        <rFont val="Aptos Narrow"/>
        <scheme val="minor"/>
      </rPr>
      <t>T.sacculifer</t>
    </r>
  </si>
  <si>
    <r>
      <t xml:space="preserve">offset </t>
    </r>
    <r>
      <rPr>
        <b/>
        <i/>
        <sz val="12"/>
        <color theme="1"/>
        <rFont val="Aptos Narrow"/>
        <scheme val="minor"/>
      </rPr>
      <t>G.menardii</t>
    </r>
  </si>
  <si>
    <r>
      <t xml:space="preserve">offset </t>
    </r>
    <r>
      <rPr>
        <b/>
        <i/>
        <sz val="12"/>
        <color theme="1"/>
        <rFont val="Aptos Narrow"/>
        <scheme val="minor"/>
      </rPr>
      <t>N.dutertrei</t>
    </r>
  </si>
  <si>
    <r>
      <t xml:space="preserve">offset </t>
    </r>
    <r>
      <rPr>
        <b/>
        <i/>
        <sz val="12"/>
        <color theme="1"/>
        <rFont val="Aptos Narrow"/>
        <scheme val="minor"/>
      </rPr>
      <t>G.siphonifera</t>
    </r>
  </si>
  <si>
    <r>
      <t xml:space="preserve">offset </t>
    </r>
    <r>
      <rPr>
        <b/>
        <i/>
        <sz val="12"/>
        <color theme="1"/>
        <rFont val="Aptos Narrow"/>
        <scheme val="minor"/>
      </rPr>
      <t>G.tumida</t>
    </r>
  </si>
  <si>
    <r>
      <t xml:space="preserve">offset </t>
    </r>
    <r>
      <rPr>
        <b/>
        <i/>
        <sz val="12"/>
        <color theme="1"/>
        <rFont val="Aptos Narrow"/>
        <scheme val="minor"/>
      </rPr>
      <t>G.hirsuta</t>
    </r>
  </si>
  <si>
    <r>
      <t xml:space="preserve">offset </t>
    </r>
    <r>
      <rPr>
        <b/>
        <i/>
        <sz val="12"/>
        <color theme="1"/>
        <rFont val="Aptos Narrow"/>
        <scheme val="minor"/>
      </rPr>
      <t>G.inflata</t>
    </r>
  </si>
  <si>
    <r>
      <t xml:space="preserve">offset </t>
    </r>
    <r>
      <rPr>
        <b/>
        <i/>
        <sz val="12"/>
        <color theme="1"/>
        <rFont val="Aptos Narrow"/>
        <scheme val="minor"/>
      </rPr>
      <t>G.truncatulinoides</t>
    </r>
  </si>
  <si>
    <r>
      <t xml:space="preserve">offset </t>
    </r>
    <r>
      <rPr>
        <b/>
        <i/>
        <sz val="12"/>
        <color theme="1"/>
        <rFont val="Aptos Narrow"/>
        <scheme val="minor"/>
      </rPr>
      <t>G.bulloides</t>
    </r>
  </si>
  <si>
    <r>
      <t xml:space="preserve">G.ruber albus </t>
    </r>
    <r>
      <rPr>
        <b/>
        <sz val="12"/>
        <color theme="1"/>
        <rFont val="Aptos Narrow"/>
        <scheme val="minor"/>
      </rPr>
      <t xml:space="preserve">d15N </t>
    </r>
  </si>
  <si>
    <r>
      <rPr>
        <b/>
        <i/>
        <sz val="12"/>
        <color theme="1"/>
        <rFont val="Aptos Narrow"/>
        <scheme val="minor"/>
      </rPr>
      <t>G.truncatulinoides</t>
    </r>
    <r>
      <rPr>
        <b/>
        <sz val="12"/>
        <color theme="1"/>
        <rFont val="Aptos Narrow"/>
        <family val="2"/>
        <scheme val="minor"/>
      </rPr>
      <t xml:space="preserve"> d18O</t>
    </r>
  </si>
  <si>
    <r>
      <rPr>
        <b/>
        <i/>
        <sz val="12"/>
        <color theme="1"/>
        <rFont val="Aptos Narrow"/>
        <scheme val="minor"/>
      </rPr>
      <t>G.truncatulinoides</t>
    </r>
    <r>
      <rPr>
        <b/>
        <sz val="12"/>
        <color theme="1"/>
        <rFont val="Aptos Narrow"/>
        <family val="2"/>
        <scheme val="minor"/>
      </rPr>
      <t xml:space="preserve"> d18O replicate</t>
    </r>
  </si>
  <si>
    <r>
      <rPr>
        <b/>
        <i/>
        <sz val="12"/>
        <color theme="1"/>
        <rFont val="Aptos Narrow"/>
        <scheme val="minor"/>
      </rPr>
      <t>G.truncatulinoides</t>
    </r>
    <r>
      <rPr>
        <b/>
        <sz val="12"/>
        <color theme="1"/>
        <rFont val="Aptos Narrow"/>
        <family val="2"/>
        <scheme val="minor"/>
      </rPr>
      <t xml:space="preserve"> d18O average</t>
    </r>
  </si>
  <si>
    <r>
      <rPr>
        <b/>
        <i/>
        <sz val="12"/>
        <color theme="1"/>
        <rFont val="Aptos Narrow"/>
        <scheme val="minor"/>
      </rPr>
      <t>G.bulloides</t>
    </r>
    <r>
      <rPr>
        <b/>
        <sz val="12"/>
        <color theme="1"/>
        <rFont val="Aptos Narrow"/>
        <family val="2"/>
        <scheme val="minor"/>
      </rPr>
      <t xml:space="preserve"> d18O</t>
    </r>
  </si>
  <si>
    <r>
      <rPr>
        <b/>
        <i/>
        <sz val="12"/>
        <color theme="1"/>
        <rFont val="Aptos Narrow"/>
        <scheme val="minor"/>
      </rPr>
      <t>G.bulloides</t>
    </r>
    <r>
      <rPr>
        <b/>
        <sz val="12"/>
        <color theme="1"/>
        <rFont val="Aptos Narrow"/>
        <family val="2"/>
        <scheme val="minor"/>
      </rPr>
      <t xml:space="preserve"> d18O replicate</t>
    </r>
  </si>
  <si>
    <r>
      <rPr>
        <b/>
        <i/>
        <sz val="12"/>
        <color theme="1"/>
        <rFont val="Aptos Narrow"/>
        <scheme val="minor"/>
      </rPr>
      <t>G.bulloides</t>
    </r>
    <r>
      <rPr>
        <b/>
        <sz val="12"/>
        <color theme="1"/>
        <rFont val="Aptos Narrow"/>
        <family val="2"/>
        <scheme val="minor"/>
      </rPr>
      <t xml:space="preserve"> d18O average</t>
    </r>
  </si>
  <si>
    <r>
      <rPr>
        <b/>
        <i/>
        <sz val="12"/>
        <color theme="1"/>
        <rFont val="Aptos Narrow"/>
        <scheme val="minor"/>
      </rPr>
      <t>G.siphonifera</t>
    </r>
    <r>
      <rPr>
        <b/>
        <sz val="12"/>
        <color theme="1"/>
        <rFont val="Aptos Narrow"/>
        <family val="2"/>
        <scheme val="minor"/>
      </rPr>
      <t xml:space="preserve"> d18O</t>
    </r>
  </si>
  <si>
    <r>
      <rPr>
        <b/>
        <i/>
        <sz val="12"/>
        <color theme="1"/>
        <rFont val="Aptos Narrow"/>
        <scheme val="minor"/>
      </rPr>
      <t>G.siphonifera</t>
    </r>
    <r>
      <rPr>
        <b/>
        <sz val="12"/>
        <color theme="1"/>
        <rFont val="Aptos Narrow"/>
        <family val="2"/>
        <scheme val="minor"/>
      </rPr>
      <t xml:space="preserve"> d18O replicate</t>
    </r>
  </si>
  <si>
    <r>
      <rPr>
        <b/>
        <i/>
        <sz val="12"/>
        <color theme="1"/>
        <rFont val="Aptos Narrow"/>
        <scheme val="minor"/>
      </rPr>
      <t>G.siphonifera</t>
    </r>
    <r>
      <rPr>
        <b/>
        <sz val="12"/>
        <color theme="1"/>
        <rFont val="Aptos Narrow"/>
        <family val="2"/>
        <scheme val="minor"/>
      </rPr>
      <t xml:space="preserve"> d18O average</t>
    </r>
  </si>
  <si>
    <r>
      <rPr>
        <b/>
        <i/>
        <sz val="12"/>
        <color theme="1"/>
        <rFont val="Aptos Narrow"/>
        <scheme val="minor"/>
      </rPr>
      <t>T.sacculifer</t>
    </r>
    <r>
      <rPr>
        <b/>
        <sz val="12"/>
        <color theme="1"/>
        <rFont val="Aptos Narrow"/>
        <family val="2"/>
        <scheme val="minor"/>
      </rPr>
      <t xml:space="preserve"> d18O</t>
    </r>
  </si>
  <si>
    <r>
      <rPr>
        <b/>
        <i/>
        <sz val="12"/>
        <color theme="1"/>
        <rFont val="Aptos Narrow"/>
        <scheme val="minor"/>
      </rPr>
      <t>T.sacculifer</t>
    </r>
    <r>
      <rPr>
        <b/>
        <sz val="12"/>
        <color theme="1"/>
        <rFont val="Aptos Narrow"/>
        <family val="2"/>
        <scheme val="minor"/>
      </rPr>
      <t xml:space="preserve"> d18O replicate</t>
    </r>
  </si>
  <si>
    <r>
      <rPr>
        <b/>
        <i/>
        <sz val="12"/>
        <color theme="1"/>
        <rFont val="Aptos Narrow"/>
        <scheme val="minor"/>
      </rPr>
      <t>T.sacculifer</t>
    </r>
    <r>
      <rPr>
        <b/>
        <sz val="12"/>
        <color theme="1"/>
        <rFont val="Aptos Narrow"/>
        <family val="2"/>
        <scheme val="minor"/>
      </rPr>
      <t xml:space="preserve"> d18O average</t>
    </r>
  </si>
  <si>
    <r>
      <rPr>
        <b/>
        <i/>
        <sz val="12"/>
        <color theme="1"/>
        <rFont val="Aptos Narrow"/>
        <scheme val="minor"/>
      </rPr>
      <t>G.ruber ruber</t>
    </r>
    <r>
      <rPr>
        <b/>
        <sz val="12"/>
        <color theme="1"/>
        <rFont val="Aptos Narrow"/>
        <family val="2"/>
        <scheme val="minor"/>
      </rPr>
      <t xml:space="preserve"> d18O</t>
    </r>
  </si>
  <si>
    <r>
      <rPr>
        <b/>
        <i/>
        <sz val="12"/>
        <color theme="1"/>
        <rFont val="Aptos Narrow"/>
        <scheme val="minor"/>
      </rPr>
      <t>G.ruber ruber</t>
    </r>
    <r>
      <rPr>
        <b/>
        <sz val="12"/>
        <color theme="1"/>
        <rFont val="Aptos Narrow"/>
        <family val="2"/>
        <scheme val="minor"/>
      </rPr>
      <t xml:space="preserve"> d18O replicate</t>
    </r>
  </si>
  <si>
    <r>
      <rPr>
        <b/>
        <i/>
        <sz val="12"/>
        <color theme="1"/>
        <rFont val="Aptos Narrow"/>
        <scheme val="minor"/>
      </rPr>
      <t xml:space="preserve">G.ruber ruber </t>
    </r>
    <r>
      <rPr>
        <b/>
        <sz val="12"/>
        <color theme="1"/>
        <rFont val="Aptos Narrow"/>
        <family val="2"/>
        <scheme val="minor"/>
      </rPr>
      <t>d18O average</t>
    </r>
  </si>
  <si>
    <r>
      <rPr>
        <b/>
        <i/>
        <sz val="12"/>
        <color theme="1"/>
        <rFont val="Aptos Narrow"/>
        <scheme val="minor"/>
      </rPr>
      <t>G.ruber albus</t>
    </r>
    <r>
      <rPr>
        <b/>
        <sz val="12"/>
        <color theme="1"/>
        <rFont val="Aptos Narrow"/>
        <family val="2"/>
        <scheme val="minor"/>
      </rPr>
      <t xml:space="preserve"> d18O</t>
    </r>
  </si>
  <si>
    <r>
      <rPr>
        <b/>
        <i/>
        <sz val="12"/>
        <color theme="1"/>
        <rFont val="Aptos Narrow"/>
        <scheme val="minor"/>
      </rPr>
      <t>G.ruber albus</t>
    </r>
    <r>
      <rPr>
        <b/>
        <sz val="12"/>
        <color theme="1"/>
        <rFont val="Aptos Narrow"/>
        <family val="2"/>
        <scheme val="minor"/>
      </rPr>
      <t xml:space="preserve"> d18O replicate</t>
    </r>
  </si>
  <si>
    <r>
      <rPr>
        <b/>
        <i/>
        <sz val="12"/>
        <color theme="1"/>
        <rFont val="Aptos Narrow"/>
        <scheme val="minor"/>
      </rPr>
      <t xml:space="preserve">G.ruber albus </t>
    </r>
    <r>
      <rPr>
        <b/>
        <sz val="12"/>
        <color theme="1"/>
        <rFont val="Aptos Narrow"/>
        <family val="2"/>
        <scheme val="minor"/>
      </rPr>
      <t>d18O average</t>
    </r>
  </si>
  <si>
    <r>
      <rPr>
        <b/>
        <i/>
        <sz val="12"/>
        <color theme="1"/>
        <rFont val="Aptos Narrow"/>
        <scheme val="minor"/>
      </rPr>
      <t>G.truncatulinoides</t>
    </r>
    <r>
      <rPr>
        <b/>
        <sz val="12"/>
        <color theme="1"/>
        <rFont val="Aptos Narrow"/>
        <family val="2"/>
        <scheme val="minor"/>
      </rPr>
      <t xml:space="preserve"> d13C</t>
    </r>
  </si>
  <si>
    <r>
      <rPr>
        <b/>
        <i/>
        <sz val="12"/>
        <color theme="1"/>
        <rFont val="Aptos Narrow"/>
        <scheme val="minor"/>
      </rPr>
      <t>G.truncatulinoides</t>
    </r>
    <r>
      <rPr>
        <b/>
        <sz val="12"/>
        <color theme="1"/>
        <rFont val="Aptos Narrow"/>
        <family val="2"/>
        <scheme val="minor"/>
      </rPr>
      <t xml:space="preserve"> d13C replicate</t>
    </r>
  </si>
  <si>
    <r>
      <rPr>
        <b/>
        <i/>
        <sz val="12"/>
        <color theme="1"/>
        <rFont val="Aptos Narrow"/>
        <scheme val="minor"/>
      </rPr>
      <t>G.truncatulinoides</t>
    </r>
    <r>
      <rPr>
        <b/>
        <sz val="12"/>
        <color theme="1"/>
        <rFont val="Aptos Narrow"/>
        <family val="2"/>
        <scheme val="minor"/>
      </rPr>
      <t xml:space="preserve"> d13C average</t>
    </r>
  </si>
  <si>
    <r>
      <rPr>
        <b/>
        <i/>
        <sz val="12"/>
        <color theme="1"/>
        <rFont val="Aptos Narrow"/>
        <scheme val="minor"/>
      </rPr>
      <t>G.bulloides</t>
    </r>
    <r>
      <rPr>
        <b/>
        <sz val="12"/>
        <color theme="1"/>
        <rFont val="Aptos Narrow"/>
        <family val="2"/>
        <scheme val="minor"/>
      </rPr>
      <t xml:space="preserve"> d13C</t>
    </r>
  </si>
  <si>
    <r>
      <rPr>
        <b/>
        <i/>
        <sz val="12"/>
        <color theme="1"/>
        <rFont val="Aptos Narrow"/>
        <scheme val="minor"/>
      </rPr>
      <t>G.bulloides</t>
    </r>
    <r>
      <rPr>
        <b/>
        <sz val="12"/>
        <color theme="1"/>
        <rFont val="Aptos Narrow"/>
        <family val="2"/>
        <scheme val="minor"/>
      </rPr>
      <t xml:space="preserve"> d13C replicate</t>
    </r>
  </si>
  <si>
    <r>
      <rPr>
        <b/>
        <i/>
        <sz val="12"/>
        <color theme="1"/>
        <rFont val="Aptos Narrow"/>
        <scheme val="minor"/>
      </rPr>
      <t>G.bulloides</t>
    </r>
    <r>
      <rPr>
        <b/>
        <sz val="12"/>
        <color theme="1"/>
        <rFont val="Aptos Narrow"/>
        <family val="2"/>
        <scheme val="minor"/>
      </rPr>
      <t xml:space="preserve"> d13C average</t>
    </r>
  </si>
  <si>
    <r>
      <rPr>
        <b/>
        <i/>
        <sz val="12"/>
        <color theme="1"/>
        <rFont val="Aptos Narrow"/>
        <scheme val="minor"/>
      </rPr>
      <t>G.siphonifera</t>
    </r>
    <r>
      <rPr>
        <b/>
        <sz val="12"/>
        <color theme="1"/>
        <rFont val="Aptos Narrow"/>
        <family val="2"/>
        <scheme val="minor"/>
      </rPr>
      <t xml:space="preserve"> d13C</t>
    </r>
  </si>
  <si>
    <r>
      <rPr>
        <b/>
        <i/>
        <sz val="12"/>
        <color theme="1"/>
        <rFont val="Aptos Narrow"/>
        <scheme val="minor"/>
      </rPr>
      <t>G.siphonifera</t>
    </r>
    <r>
      <rPr>
        <b/>
        <sz val="12"/>
        <color theme="1"/>
        <rFont val="Aptos Narrow"/>
        <family val="2"/>
        <scheme val="minor"/>
      </rPr>
      <t xml:space="preserve"> d13C replicate</t>
    </r>
  </si>
  <si>
    <r>
      <rPr>
        <b/>
        <i/>
        <sz val="12"/>
        <color theme="1"/>
        <rFont val="Aptos Narrow"/>
        <scheme val="minor"/>
      </rPr>
      <t>G.siphonifera</t>
    </r>
    <r>
      <rPr>
        <b/>
        <sz val="12"/>
        <color theme="1"/>
        <rFont val="Aptos Narrow"/>
        <family val="2"/>
        <scheme val="minor"/>
      </rPr>
      <t xml:space="preserve"> d13C average</t>
    </r>
  </si>
  <si>
    <r>
      <rPr>
        <b/>
        <i/>
        <sz val="12"/>
        <color theme="1"/>
        <rFont val="Aptos Narrow"/>
        <scheme val="minor"/>
      </rPr>
      <t>T.sacculifer</t>
    </r>
    <r>
      <rPr>
        <b/>
        <sz val="12"/>
        <color theme="1"/>
        <rFont val="Aptos Narrow"/>
        <family val="2"/>
        <scheme val="minor"/>
      </rPr>
      <t xml:space="preserve"> d13C</t>
    </r>
  </si>
  <si>
    <r>
      <rPr>
        <b/>
        <i/>
        <sz val="12"/>
        <color theme="1"/>
        <rFont val="Aptos Narrow"/>
        <scheme val="minor"/>
      </rPr>
      <t xml:space="preserve">T.sacculifer </t>
    </r>
    <r>
      <rPr>
        <b/>
        <sz val="12"/>
        <color theme="1"/>
        <rFont val="Aptos Narrow"/>
        <family val="2"/>
        <scheme val="minor"/>
      </rPr>
      <t>d13C replicate</t>
    </r>
  </si>
  <si>
    <r>
      <rPr>
        <b/>
        <i/>
        <sz val="12"/>
        <color theme="1"/>
        <rFont val="Aptos Narrow"/>
        <scheme val="minor"/>
      </rPr>
      <t>T.sacculifer</t>
    </r>
    <r>
      <rPr>
        <b/>
        <sz val="12"/>
        <color theme="1"/>
        <rFont val="Aptos Narrow"/>
        <family val="2"/>
        <scheme val="minor"/>
      </rPr>
      <t xml:space="preserve"> d13C average</t>
    </r>
  </si>
  <si>
    <r>
      <rPr>
        <b/>
        <i/>
        <sz val="12"/>
        <color theme="1"/>
        <rFont val="Aptos Narrow"/>
        <scheme val="minor"/>
      </rPr>
      <t>G.ruber ruber</t>
    </r>
    <r>
      <rPr>
        <b/>
        <sz val="12"/>
        <color theme="1"/>
        <rFont val="Aptos Narrow"/>
        <family val="2"/>
        <scheme val="minor"/>
      </rPr>
      <t xml:space="preserve"> d13C</t>
    </r>
  </si>
  <si>
    <r>
      <rPr>
        <b/>
        <i/>
        <sz val="12"/>
        <color theme="1"/>
        <rFont val="Aptos Narrow"/>
        <scheme val="minor"/>
      </rPr>
      <t>G.ruber ruber</t>
    </r>
    <r>
      <rPr>
        <b/>
        <sz val="12"/>
        <color theme="1"/>
        <rFont val="Aptos Narrow"/>
        <family val="2"/>
        <scheme val="minor"/>
      </rPr>
      <t xml:space="preserve"> d13C replicate</t>
    </r>
  </si>
  <si>
    <r>
      <rPr>
        <b/>
        <i/>
        <sz val="12"/>
        <color theme="1"/>
        <rFont val="Aptos Narrow"/>
        <scheme val="minor"/>
      </rPr>
      <t>G.ruber ruber</t>
    </r>
    <r>
      <rPr>
        <b/>
        <sz val="12"/>
        <color theme="1"/>
        <rFont val="Aptos Narrow"/>
        <family val="2"/>
        <scheme val="minor"/>
      </rPr>
      <t xml:space="preserve"> d13C average</t>
    </r>
  </si>
  <si>
    <r>
      <rPr>
        <b/>
        <i/>
        <sz val="12"/>
        <color theme="1"/>
        <rFont val="Aptos Narrow"/>
        <scheme val="minor"/>
      </rPr>
      <t>G.ruber albus</t>
    </r>
    <r>
      <rPr>
        <b/>
        <sz val="12"/>
        <color theme="1"/>
        <rFont val="Aptos Narrow"/>
        <family val="2"/>
        <scheme val="minor"/>
      </rPr>
      <t xml:space="preserve"> d13C</t>
    </r>
  </si>
  <si>
    <r>
      <rPr>
        <b/>
        <i/>
        <sz val="12"/>
        <color theme="1"/>
        <rFont val="Aptos Narrow"/>
        <scheme val="minor"/>
      </rPr>
      <t xml:space="preserve">G.ruber albus </t>
    </r>
    <r>
      <rPr>
        <b/>
        <sz val="12"/>
        <color theme="1"/>
        <rFont val="Aptos Narrow"/>
        <family val="2"/>
        <scheme val="minor"/>
      </rPr>
      <t>d13C replicate</t>
    </r>
  </si>
  <si>
    <r>
      <rPr>
        <b/>
        <i/>
        <sz val="12"/>
        <color theme="1"/>
        <rFont val="Aptos Narrow"/>
        <scheme val="minor"/>
      </rPr>
      <t xml:space="preserve">G.ruber albus </t>
    </r>
    <r>
      <rPr>
        <b/>
        <sz val="12"/>
        <color theme="1"/>
        <rFont val="Aptos Narrow"/>
        <family val="2"/>
        <scheme val="minor"/>
      </rPr>
      <t>d13C average</t>
    </r>
  </si>
  <si>
    <r>
      <rPr>
        <b/>
        <i/>
        <sz val="12"/>
        <color theme="1"/>
        <rFont val="Aptos Narrow"/>
        <scheme val="minor"/>
      </rPr>
      <t>G.ruber ruber</t>
    </r>
    <r>
      <rPr>
        <b/>
        <sz val="12"/>
        <color theme="1"/>
        <rFont val="Aptos Narrow"/>
        <scheme val="minor"/>
      </rPr>
      <t xml:space="preserve"> d15N </t>
    </r>
  </si>
  <si>
    <r>
      <rPr>
        <b/>
        <i/>
        <sz val="12"/>
        <color theme="1"/>
        <rFont val="Aptos Narrow"/>
        <scheme val="minor"/>
      </rPr>
      <t xml:space="preserve">T.sacculifer </t>
    </r>
    <r>
      <rPr>
        <b/>
        <sz val="12"/>
        <color theme="1"/>
        <rFont val="Aptos Narrow"/>
        <scheme val="minor"/>
      </rPr>
      <t xml:space="preserve">d15N </t>
    </r>
  </si>
  <si>
    <r>
      <rPr>
        <b/>
        <i/>
        <sz val="12"/>
        <color theme="1"/>
        <rFont val="Aptos Narrow"/>
        <scheme val="minor"/>
      </rPr>
      <t>O.universa</t>
    </r>
    <r>
      <rPr>
        <b/>
        <sz val="12"/>
        <color theme="1"/>
        <rFont val="Aptos Narrow"/>
        <scheme val="minor"/>
      </rPr>
      <t xml:space="preserve"> d15N </t>
    </r>
  </si>
  <si>
    <r>
      <rPr>
        <b/>
        <i/>
        <sz val="12"/>
        <color theme="1"/>
        <rFont val="Aptos Narrow"/>
        <scheme val="minor"/>
      </rPr>
      <t xml:space="preserve">G.menardii </t>
    </r>
    <r>
      <rPr>
        <b/>
        <sz val="12"/>
        <color theme="1"/>
        <rFont val="Aptos Narrow"/>
        <scheme val="minor"/>
      </rPr>
      <t xml:space="preserve">d15N </t>
    </r>
  </si>
  <si>
    <r>
      <rPr>
        <b/>
        <i/>
        <sz val="12"/>
        <color theme="1"/>
        <rFont val="Aptos Narrow"/>
        <scheme val="minor"/>
      </rPr>
      <t xml:space="preserve">N.dutertrei </t>
    </r>
    <r>
      <rPr>
        <b/>
        <sz val="12"/>
        <color theme="1"/>
        <rFont val="Aptos Narrow"/>
        <scheme val="minor"/>
      </rPr>
      <t xml:space="preserve">d15N </t>
    </r>
  </si>
  <si>
    <r>
      <rPr>
        <b/>
        <i/>
        <sz val="12"/>
        <color theme="1"/>
        <rFont val="Aptos Narrow"/>
        <scheme val="minor"/>
      </rPr>
      <t xml:space="preserve">G.siphonifera </t>
    </r>
    <r>
      <rPr>
        <b/>
        <sz val="12"/>
        <color theme="1"/>
        <rFont val="Aptos Narrow"/>
        <scheme val="minor"/>
      </rPr>
      <t xml:space="preserve">d15N </t>
    </r>
  </si>
  <si>
    <r>
      <rPr>
        <b/>
        <i/>
        <sz val="12"/>
        <color theme="1"/>
        <rFont val="Aptos Narrow"/>
        <scheme val="minor"/>
      </rPr>
      <t xml:space="preserve">G.tumida </t>
    </r>
    <r>
      <rPr>
        <b/>
        <sz val="12"/>
        <color theme="1"/>
        <rFont val="Aptos Narrow"/>
        <scheme val="minor"/>
      </rPr>
      <t xml:space="preserve">d15N </t>
    </r>
  </si>
  <si>
    <r>
      <rPr>
        <b/>
        <i/>
        <sz val="12"/>
        <color theme="1"/>
        <rFont val="Aptos Narrow"/>
        <scheme val="minor"/>
      </rPr>
      <t xml:space="preserve">G.hirsuta </t>
    </r>
    <r>
      <rPr>
        <b/>
        <sz val="12"/>
        <color theme="1"/>
        <rFont val="Aptos Narrow"/>
        <scheme val="minor"/>
      </rPr>
      <t xml:space="preserve">d15N </t>
    </r>
  </si>
  <si>
    <r>
      <rPr>
        <b/>
        <i/>
        <sz val="12"/>
        <color theme="1"/>
        <rFont val="Aptos Narrow"/>
        <scheme val="minor"/>
      </rPr>
      <t xml:space="preserve">G.inflata </t>
    </r>
    <r>
      <rPr>
        <b/>
        <sz val="12"/>
        <color theme="1"/>
        <rFont val="Aptos Narrow"/>
        <scheme val="minor"/>
      </rPr>
      <t xml:space="preserve">d15N </t>
    </r>
  </si>
  <si>
    <r>
      <rPr>
        <b/>
        <i/>
        <sz val="12"/>
        <color theme="1"/>
        <rFont val="Aptos Narrow"/>
        <scheme val="minor"/>
      </rPr>
      <t xml:space="preserve">G.truncatulinoides </t>
    </r>
    <r>
      <rPr>
        <b/>
        <sz val="12"/>
        <color theme="1"/>
        <rFont val="Aptos Narrow"/>
        <scheme val="minor"/>
      </rPr>
      <t xml:space="preserve">d15N </t>
    </r>
  </si>
  <si>
    <r>
      <rPr>
        <b/>
        <i/>
        <sz val="12"/>
        <color theme="1"/>
        <rFont val="Aptos Narrow"/>
        <scheme val="minor"/>
      </rPr>
      <t>G.bulloides</t>
    </r>
    <r>
      <rPr>
        <b/>
        <sz val="12"/>
        <color theme="1"/>
        <rFont val="Aptos Narrow"/>
        <scheme val="minor"/>
      </rPr>
      <t xml:space="preserve"> d15N </t>
    </r>
  </si>
  <si>
    <t>Latitude</t>
  </si>
  <si>
    <t>Longitude</t>
  </si>
  <si>
    <t>Short ID in Figs.5, S5 and Table S2</t>
  </si>
  <si>
    <t>d18O (permil vs. VPDB) replicate</t>
  </si>
  <si>
    <t>Auderset et al., 2024</t>
  </si>
  <si>
    <t>Martínez-García et al., 2014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</si>
</sst>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12"/>
      <color theme="1"/>
      <name val="Aptos Narrow"/>
      <family val="2"/>
      <scheme val="minor"/>
    </font>
    <font>
      <b/>
      <sz val="12"/>
      <color theme="1"/>
      <name val="Aptos Narrow"/>
      <family val="2"/>
      <scheme val="minor"/>
    </font>
    <font>
      <b/>
      <sz val="12"/>
      <color theme="1"/>
      <name val="Aptos Narrow"/>
      <scheme val="minor"/>
    </font>
    <font>
      <sz val="10"/>
      <color rgb="FF000000"/>
      <name val="Arial Unicode MS"/>
      <family val="2"/>
    </font>
    <font>
      <sz val="12"/>
      <color rgb="FF000000"/>
      <name val="Aptos Narrow"/>
      <family val="2"/>
      <scheme val="minor"/>
    </font>
    <font>
      <b/>
      <i/>
      <sz val="12"/>
      <color theme="1"/>
      <name val="Aptos Narrow"/>
      <scheme val="minor"/>
    </font>
    <font>
      <sz val="12"/>
      <color rgb="FFFF0000"/>
      <name val="Aptos Narrow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3" tint="0.89999084444715716"/>
        <bgColor indexed="64"/>
      </patternFill>
    </fill>
    <fill>
      <patternFill patternType="solid">
        <fgColor theme="0" tint="-4.9989318521683403E-2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115">
    <xf numFmtId="0" fontId="0" fillId="0" borderId="0" xfId="0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1" fontId="1" fillId="0" borderId="2" xfId="0" applyNumberFormat="1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1" fontId="1" fillId="0" borderId="5" xfId="0" applyNumberFormat="1" applyFont="1" applyBorder="1" applyAlignment="1">
      <alignment horizontal="center" vertical="center" wrapText="1"/>
    </xf>
    <xf numFmtId="164" fontId="1" fillId="0" borderId="5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2" fontId="0" fillId="0" borderId="0" xfId="0" applyNumberFormat="1" applyAlignment="1">
      <alignment horizontal="center"/>
    </xf>
    <xf numFmtId="2" fontId="0" fillId="0" borderId="7" xfId="0" applyNumberFormat="1" applyBorder="1" applyAlignment="1">
      <alignment horizontal="center" vertical="center"/>
    </xf>
    <xf numFmtId="2" fontId="0" fillId="0" borderId="8" xfId="0" applyNumberFormat="1" applyBorder="1" applyAlignment="1">
      <alignment horizontal="center" vertical="center"/>
    </xf>
    <xf numFmtId="164" fontId="1" fillId="0" borderId="3" xfId="0" applyNumberFormat="1" applyFont="1" applyBorder="1" applyAlignment="1">
      <alignment horizontal="center" vertical="center"/>
    </xf>
    <xf numFmtId="164" fontId="0" fillId="0" borderId="8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2" fontId="0" fillId="0" borderId="2" xfId="0" applyNumberFormat="1" applyBorder="1" applyAlignment="1">
      <alignment horizontal="center"/>
    </xf>
    <xf numFmtId="2" fontId="0" fillId="0" borderId="3" xfId="0" applyNumberFormat="1" applyBorder="1" applyAlignment="1">
      <alignment horizontal="center"/>
    </xf>
    <xf numFmtId="2" fontId="0" fillId="0" borderId="2" xfId="0" applyNumberFormat="1" applyBorder="1" applyAlignment="1">
      <alignment horizontal="center" vertical="center"/>
    </xf>
    <xf numFmtId="2" fontId="0" fillId="0" borderId="7" xfId="0" applyNumberFormat="1" applyBorder="1" applyAlignment="1">
      <alignment horizontal="center"/>
    </xf>
    <xf numFmtId="2" fontId="0" fillId="0" borderId="8" xfId="0" applyNumberFormat="1" applyBorder="1" applyAlignment="1">
      <alignment horizontal="center"/>
    </xf>
    <xf numFmtId="164" fontId="0" fillId="0" borderId="0" xfId="0" applyNumberFormat="1" applyAlignment="1">
      <alignment horizontal="center"/>
    </xf>
    <xf numFmtId="2" fontId="0" fillId="0" borderId="10" xfId="0" applyNumberFormat="1" applyBorder="1" applyAlignment="1">
      <alignment horizontal="center"/>
    </xf>
    <xf numFmtId="2" fontId="0" fillId="0" borderId="11" xfId="0" applyNumberFormat="1" applyBorder="1" applyAlignment="1">
      <alignment horizontal="center"/>
    </xf>
    <xf numFmtId="2" fontId="0" fillId="0" borderId="13" xfId="0" applyNumberFormat="1" applyBorder="1" applyAlignment="1">
      <alignment horizontal="center"/>
    </xf>
    <xf numFmtId="2" fontId="0" fillId="0" borderId="14" xfId="0" applyNumberFormat="1" applyBorder="1" applyAlignment="1">
      <alignment horizontal="center"/>
    </xf>
    <xf numFmtId="2" fontId="0" fillId="0" borderId="15" xfId="0" applyNumberFormat="1" applyBorder="1" applyAlignment="1">
      <alignment horizontal="center"/>
    </xf>
    <xf numFmtId="0" fontId="0" fillId="0" borderId="16" xfId="0" applyBorder="1" applyAlignment="1">
      <alignment horizontal="center" wrapText="1"/>
    </xf>
    <xf numFmtId="2" fontId="0" fillId="0" borderId="16" xfId="0" applyNumberFormat="1" applyBorder="1" applyAlignment="1">
      <alignment horizontal="center"/>
    </xf>
    <xf numFmtId="164" fontId="0" fillId="0" borderId="17" xfId="0" applyNumberFormat="1" applyBorder="1" applyAlignment="1">
      <alignment horizontal="center" vertical="center"/>
    </xf>
    <xf numFmtId="0" fontId="0" fillId="0" borderId="0" xfId="0" applyAlignment="1">
      <alignment horizontal="center" wrapText="1"/>
    </xf>
    <xf numFmtId="164" fontId="0" fillId="0" borderId="11" xfId="0" applyNumberFormat="1" applyBorder="1" applyAlignment="1">
      <alignment horizontal="center" vertical="center"/>
    </xf>
    <xf numFmtId="0" fontId="0" fillId="0" borderId="14" xfId="0" applyBorder="1" applyAlignment="1">
      <alignment horizontal="center" wrapText="1"/>
    </xf>
    <xf numFmtId="164" fontId="0" fillId="0" borderId="15" xfId="0" applyNumberFormat="1" applyBorder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164" fontId="0" fillId="0" borderId="9" xfId="0" applyNumberFormat="1" applyBorder="1" applyAlignment="1">
      <alignment horizontal="center" vertical="center"/>
    </xf>
    <xf numFmtId="164" fontId="0" fillId="0" borderId="12" xfId="0" applyNumberFormat="1" applyBorder="1" applyAlignment="1">
      <alignment horizontal="center" vertical="center"/>
    </xf>
    <xf numFmtId="164" fontId="0" fillId="0" borderId="18" xfId="0" applyNumberFormat="1" applyBorder="1" applyAlignment="1">
      <alignment horizontal="center" vertical="center"/>
    </xf>
    <xf numFmtId="2" fontId="0" fillId="0" borderId="0" xfId="0" applyNumberFormat="1"/>
    <xf numFmtId="1" fontId="1" fillId="0" borderId="21" xfId="0" applyNumberFormat="1" applyFont="1" applyBorder="1" applyAlignment="1">
      <alignment horizontal="center" vertical="center" wrapText="1"/>
    </xf>
    <xf numFmtId="0" fontId="0" fillId="0" borderId="8" xfId="0" applyBorder="1" applyAlignment="1">
      <alignment horizontal="center"/>
    </xf>
    <xf numFmtId="0" fontId="0" fillId="0" borderId="7" xfId="0" applyBorder="1" applyAlignment="1">
      <alignment horizontal="center"/>
    </xf>
    <xf numFmtId="0" fontId="3" fillId="0" borderId="0" xfId="0" applyFont="1" applyAlignment="1">
      <alignment horizontal="center"/>
    </xf>
    <xf numFmtId="2" fontId="4" fillId="0" borderId="7" xfId="0" applyNumberFormat="1" applyFont="1" applyBorder="1" applyAlignment="1">
      <alignment horizontal="center" vertical="center"/>
    </xf>
    <xf numFmtId="2" fontId="0" fillId="0" borderId="4" xfId="0" applyNumberFormat="1" applyBorder="1" applyAlignment="1">
      <alignment horizontal="center" vertical="center"/>
    </xf>
    <xf numFmtId="2" fontId="0" fillId="0" borderId="5" xfId="0" applyNumberFormat="1" applyBorder="1" applyAlignment="1">
      <alignment horizontal="center"/>
    </xf>
    <xf numFmtId="2" fontId="0" fillId="0" borderId="6" xfId="0" applyNumberFormat="1" applyBorder="1" applyAlignment="1">
      <alignment horizontal="center"/>
    </xf>
    <xf numFmtId="2" fontId="1" fillId="0" borderId="19" xfId="0" applyNumberFormat="1" applyFont="1" applyBorder="1" applyAlignment="1">
      <alignment horizontal="center" vertical="center"/>
    </xf>
    <xf numFmtId="2" fontId="2" fillId="0" borderId="20" xfId="0" applyNumberFormat="1" applyFont="1" applyBorder="1" applyAlignment="1">
      <alignment horizontal="center" vertical="center"/>
    </xf>
    <xf numFmtId="2" fontId="2" fillId="0" borderId="21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2" fontId="0" fillId="0" borderId="0" xfId="0" applyNumberFormat="1" applyAlignment="1">
      <alignment horizontal="center" vertical="center"/>
    </xf>
    <xf numFmtId="164" fontId="0" fillId="0" borderId="6" xfId="0" applyNumberFormat="1" applyBorder="1" applyAlignment="1">
      <alignment horizontal="center" vertical="center"/>
    </xf>
    <xf numFmtId="2" fontId="0" fillId="0" borderId="5" xfId="0" applyNumberFormat="1" applyBorder="1" applyAlignment="1">
      <alignment horizontal="center" vertical="center"/>
    </xf>
    <xf numFmtId="2" fontId="0" fillId="0" borderId="6" xfId="0" applyNumberFormat="1" applyBorder="1" applyAlignment="1">
      <alignment horizontal="center" vertical="center"/>
    </xf>
    <xf numFmtId="2" fontId="0" fillId="0" borderId="4" xfId="0" applyNumberFormat="1" applyBorder="1" applyAlignment="1">
      <alignment horizontal="center"/>
    </xf>
    <xf numFmtId="0" fontId="0" fillId="0" borderId="7" xfId="0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0" fillId="0" borderId="5" xfId="0" applyBorder="1" applyAlignment="1">
      <alignment horizontal="center" wrapText="1"/>
    </xf>
    <xf numFmtId="164" fontId="0" fillId="0" borderId="5" xfId="0" applyNumberFormat="1" applyBorder="1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/>
    </xf>
    <xf numFmtId="164" fontId="1" fillId="0" borderId="25" xfId="0" applyNumberFormat="1" applyFont="1" applyBorder="1" applyAlignment="1">
      <alignment horizontal="center" vertical="center" wrapText="1"/>
    </xf>
    <xf numFmtId="164" fontId="1" fillId="0" borderId="26" xfId="0" applyNumberFormat="1" applyFont="1" applyBorder="1" applyAlignment="1">
      <alignment horizontal="center" vertical="center" wrapText="1"/>
    </xf>
    <xf numFmtId="0" fontId="0" fillId="0" borderId="28" xfId="0" applyBorder="1" applyAlignment="1">
      <alignment horizontal="center" wrapText="1"/>
    </xf>
    <xf numFmtId="2" fontId="0" fillId="0" borderId="29" xfId="0" applyNumberFormat="1" applyBorder="1" applyAlignment="1">
      <alignment horizontal="center"/>
    </xf>
    <xf numFmtId="0" fontId="0" fillId="0" borderId="30" xfId="0" applyBorder="1" applyAlignment="1">
      <alignment horizontal="center" wrapText="1"/>
    </xf>
    <xf numFmtId="164" fontId="0" fillId="0" borderId="31" xfId="0" applyNumberFormat="1" applyBorder="1" applyAlignment="1">
      <alignment horizontal="center" vertical="center"/>
    </xf>
    <xf numFmtId="164" fontId="0" fillId="0" borderId="32" xfId="0" applyNumberFormat="1" applyBorder="1" applyAlignment="1">
      <alignment horizontal="center" vertical="center"/>
    </xf>
    <xf numFmtId="2" fontId="0" fillId="0" borderId="33" xfId="0" applyNumberFormat="1" applyBorder="1" applyAlignment="1">
      <alignment horizontal="center"/>
    </xf>
    <xf numFmtId="2" fontId="0" fillId="0" borderId="31" xfId="0" applyNumberFormat="1" applyBorder="1" applyAlignment="1">
      <alignment horizontal="center"/>
    </xf>
    <xf numFmtId="2" fontId="0" fillId="0" borderId="17" xfId="0" applyNumberFormat="1" applyBorder="1" applyAlignment="1">
      <alignment horizontal="center"/>
    </xf>
    <xf numFmtId="164" fontId="1" fillId="0" borderId="27" xfId="0" applyNumberFormat="1" applyFont="1" applyBorder="1" applyAlignment="1">
      <alignment horizontal="center" vertical="center" wrapText="1"/>
    </xf>
    <xf numFmtId="0" fontId="0" fillId="0" borderId="10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33" xfId="0" applyBorder="1" applyAlignment="1">
      <alignment horizontal="center"/>
    </xf>
    <xf numFmtId="2" fontId="0" fillId="0" borderId="30" xfId="0" applyNumberFormat="1" applyBorder="1" applyAlignment="1">
      <alignment horizontal="center"/>
    </xf>
    <xf numFmtId="2" fontId="0" fillId="0" borderId="28" xfId="0" applyNumberFormat="1" applyBorder="1" applyAlignment="1">
      <alignment horizontal="center"/>
    </xf>
    <xf numFmtId="2" fontId="5" fillId="0" borderId="1" xfId="0" applyNumberFormat="1" applyFont="1" applyBorder="1" applyAlignment="1">
      <alignment horizontal="center" vertical="center"/>
    </xf>
    <xf numFmtId="2" fontId="5" fillId="0" borderId="2" xfId="0" applyNumberFormat="1" applyFont="1" applyBorder="1" applyAlignment="1">
      <alignment horizontal="center" vertical="center"/>
    </xf>
    <xf numFmtId="2" fontId="5" fillId="0" borderId="3" xfId="0" applyNumberFormat="1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0" fontId="2" fillId="0" borderId="22" xfId="0" applyFont="1" applyBorder="1" applyAlignment="1">
      <alignment vertical="center"/>
    </xf>
    <xf numFmtId="0" fontId="2" fillId="0" borderId="20" xfId="0" applyFont="1" applyBorder="1" applyAlignment="1">
      <alignment vertical="center"/>
    </xf>
    <xf numFmtId="0" fontId="2" fillId="0" borderId="21" xfId="0" applyFont="1" applyBorder="1" applyAlignment="1">
      <alignment vertical="center"/>
    </xf>
    <xf numFmtId="0" fontId="0" fillId="0" borderId="0" xfId="0" applyAlignment="1">
      <alignment vertical="center"/>
    </xf>
    <xf numFmtId="0" fontId="5" fillId="0" borderId="20" xfId="0" applyFont="1" applyBorder="1" applyAlignment="1">
      <alignment horizontal="center" vertical="center"/>
    </xf>
    <xf numFmtId="2" fontId="2" fillId="0" borderId="25" xfId="0" applyNumberFormat="1" applyFont="1" applyBorder="1" applyAlignment="1">
      <alignment horizontal="center" vertical="center"/>
    </xf>
    <xf numFmtId="2" fontId="2" fillId="0" borderId="27" xfId="0" applyNumberFormat="1" applyFont="1" applyBorder="1" applyAlignment="1">
      <alignment horizontal="center" vertical="center"/>
    </xf>
    <xf numFmtId="2" fontId="2" fillId="0" borderId="22" xfId="0" applyNumberFormat="1" applyFont="1" applyBorder="1" applyAlignment="1">
      <alignment horizontal="center" vertical="center"/>
    </xf>
    <xf numFmtId="1" fontId="2" fillId="0" borderId="21" xfId="0" applyNumberFormat="1" applyFont="1" applyBorder="1" applyAlignment="1">
      <alignment horizontal="center" vertical="center" wrapText="1"/>
    </xf>
    <xf numFmtId="164" fontId="2" fillId="0" borderId="21" xfId="0" applyNumberFormat="1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2" fontId="0" fillId="3" borderId="7" xfId="0" applyNumberFormat="1" applyFill="1" applyBorder="1" applyAlignment="1">
      <alignment horizontal="center"/>
    </xf>
    <xf numFmtId="2" fontId="0" fillId="3" borderId="0" xfId="0" applyNumberFormat="1" applyFill="1" applyAlignment="1">
      <alignment horizontal="center"/>
    </xf>
    <xf numFmtId="2" fontId="0" fillId="3" borderId="8" xfId="0" applyNumberFormat="1" applyFill="1" applyBorder="1" applyAlignment="1">
      <alignment horizontal="center"/>
    </xf>
    <xf numFmtId="2" fontId="0" fillId="3" borderId="4" xfId="0" applyNumberFormat="1" applyFill="1" applyBorder="1" applyAlignment="1">
      <alignment horizontal="center"/>
    </xf>
    <xf numFmtId="2" fontId="0" fillId="3" borderId="5" xfId="0" applyNumberFormat="1" applyFill="1" applyBorder="1" applyAlignment="1">
      <alignment horizontal="center"/>
    </xf>
    <xf numFmtId="2" fontId="0" fillId="3" borderId="6" xfId="0" applyNumberFormat="1" applyFill="1" applyBorder="1" applyAlignment="1">
      <alignment horizontal="center"/>
    </xf>
    <xf numFmtId="2" fontId="0" fillId="2" borderId="7" xfId="0" applyNumberFormat="1" applyFill="1" applyBorder="1" applyAlignment="1">
      <alignment horizontal="center"/>
    </xf>
    <xf numFmtId="2" fontId="0" fillId="2" borderId="0" xfId="0" applyNumberFormat="1" applyFill="1" applyAlignment="1">
      <alignment horizontal="center"/>
    </xf>
    <xf numFmtId="2" fontId="0" fillId="2" borderId="8" xfId="0" applyNumberFormat="1" applyFill="1" applyBorder="1" applyAlignment="1">
      <alignment horizontal="center"/>
    </xf>
    <xf numFmtId="2" fontId="0" fillId="2" borderId="4" xfId="0" applyNumberFormat="1" applyFill="1" applyBorder="1" applyAlignment="1">
      <alignment horizontal="center"/>
    </xf>
    <xf numFmtId="2" fontId="0" fillId="2" borderId="5" xfId="0" applyNumberFormat="1" applyFill="1" applyBorder="1" applyAlignment="1">
      <alignment horizontal="center"/>
    </xf>
    <xf numFmtId="2" fontId="0" fillId="2" borderId="6" xfId="0" applyNumberFormat="1" applyFill="1" applyBorder="1" applyAlignment="1">
      <alignment horizontal="center"/>
    </xf>
    <xf numFmtId="2" fontId="0" fillId="4" borderId="23" xfId="0" applyNumberFormat="1" applyFill="1" applyBorder="1" applyAlignment="1">
      <alignment horizontal="center"/>
    </xf>
    <xf numFmtId="2" fontId="0" fillId="4" borderId="24" xfId="0" applyNumberFormat="1" applyFill="1" applyBorder="1" applyAlignment="1">
      <alignment horizontal="center"/>
    </xf>
    <xf numFmtId="2" fontId="6" fillId="0" borderId="0" xfId="0" applyNumberFormat="1" applyFont="1" applyAlignment="1">
      <alignment horizontal="center" vertical="center"/>
    </xf>
    <xf numFmtId="2" fontId="6" fillId="0" borderId="0" xfId="0" applyNumberFormat="1" applyFont="1" applyAlignment="1">
      <alignment horizontal="center"/>
    </xf>
    <xf numFmtId="2" fontId="1" fillId="0" borderId="4" xfId="0" applyNumberFormat="1" applyFont="1" applyBorder="1" applyAlignment="1">
      <alignment horizontal="center" vertical="center"/>
    </xf>
    <xf numFmtId="2" fontId="1" fillId="0" borderId="5" xfId="0" applyNumberFormat="1" applyFont="1" applyBorder="1" applyAlignment="1">
      <alignment horizontal="center" vertical="center"/>
    </xf>
    <xf numFmtId="2" fontId="1" fillId="0" borderId="6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818290-5D7C-1543-BC38-BF210E893076}">
  <dimension ref="A1:T39"/>
  <sheetViews>
    <sheetView tabSelected="1" workbookViewId="0"/>
  </sheetViews>
  <sheetFormatPr baseColWidth="10" defaultRowHeight="16" x14ac:dyDescent="0.2"/>
  <cols>
    <col min="1" max="1" width="4.1640625" bestFit="1" customWidth="1"/>
    <col min="2" max="2" width="4.33203125" bestFit="1" customWidth="1"/>
    <col min="3" max="3" width="5" bestFit="1" customWidth="1"/>
    <col min="4" max="4" width="5.1640625" bestFit="1" customWidth="1"/>
    <col min="5" max="5" width="7.33203125" bestFit="1" customWidth="1"/>
    <col min="6" max="6" width="7" bestFit="1" customWidth="1"/>
    <col min="7" max="7" width="6.83203125" bestFit="1" customWidth="1"/>
    <col min="8" max="8" width="8" bestFit="1" customWidth="1"/>
    <col min="9" max="9" width="16.6640625" bestFit="1" customWidth="1"/>
    <col min="10" max="10" width="10.5" bestFit="1" customWidth="1"/>
    <col min="11" max="11" width="12.33203125" bestFit="1" customWidth="1"/>
    <col min="13" max="13" width="12" bestFit="1" customWidth="1"/>
    <col min="14" max="14" width="12.1640625" bestFit="1" customWidth="1"/>
    <col min="15" max="15" width="16.6640625" bestFit="1" customWidth="1"/>
    <col min="16" max="16" width="10.5" bestFit="1" customWidth="1"/>
    <col min="17" max="17" width="12.33203125" bestFit="1" customWidth="1"/>
    <col min="19" max="19" width="12" bestFit="1" customWidth="1"/>
    <col min="20" max="20" width="12.1640625" bestFit="1" customWidth="1"/>
  </cols>
  <sheetData>
    <row r="1" spans="1:20" ht="34" x14ac:dyDescent="0.2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3" t="s">
        <v>6</v>
      </c>
      <c r="H1" s="4" t="s">
        <v>7</v>
      </c>
      <c r="I1" s="81" t="s">
        <v>8</v>
      </c>
      <c r="J1" s="82" t="s">
        <v>9</v>
      </c>
      <c r="K1" s="82" t="s">
        <v>10</v>
      </c>
      <c r="L1" s="82" t="s">
        <v>11</v>
      </c>
      <c r="M1" s="82" t="s">
        <v>12</v>
      </c>
      <c r="N1" s="83" t="s">
        <v>13</v>
      </c>
      <c r="O1" s="81" t="s">
        <v>8</v>
      </c>
      <c r="P1" s="82" t="s">
        <v>9</v>
      </c>
      <c r="Q1" s="82" t="s">
        <v>10</v>
      </c>
      <c r="R1" s="82" t="s">
        <v>11</v>
      </c>
      <c r="S1" s="82" t="s">
        <v>12</v>
      </c>
      <c r="T1" s="83" t="s">
        <v>13</v>
      </c>
    </row>
    <row r="2" spans="1:20" ht="17" thickBot="1" x14ac:dyDescent="0.25">
      <c r="A2" s="5"/>
      <c r="B2" s="6"/>
      <c r="C2" s="6"/>
      <c r="D2" s="6"/>
      <c r="E2" s="6"/>
      <c r="F2" s="6"/>
      <c r="G2" s="7"/>
      <c r="H2" s="8"/>
      <c r="I2" s="112" t="s">
        <v>14</v>
      </c>
      <c r="J2" s="113"/>
      <c r="K2" s="113"/>
      <c r="L2" s="113"/>
      <c r="M2" s="113"/>
      <c r="N2" s="114"/>
      <c r="O2" s="112" t="s">
        <v>15</v>
      </c>
      <c r="P2" s="113"/>
      <c r="Q2" s="113"/>
      <c r="R2" s="113"/>
      <c r="S2" s="113"/>
      <c r="T2" s="114"/>
    </row>
    <row r="3" spans="1:20" x14ac:dyDescent="0.2">
      <c r="A3" s="41">
        <v>72</v>
      </c>
      <c r="B3" s="9">
        <v>516</v>
      </c>
      <c r="C3" s="9" t="s">
        <v>16</v>
      </c>
      <c r="D3" s="9">
        <v>1</v>
      </c>
      <c r="E3" s="9">
        <v>1</v>
      </c>
      <c r="F3" s="9">
        <v>2.5</v>
      </c>
      <c r="G3" s="10">
        <v>0</v>
      </c>
      <c r="H3" s="34">
        <v>0</v>
      </c>
      <c r="I3" s="11">
        <v>8.692007697282282</v>
      </c>
      <c r="J3" s="54">
        <v>9.7649575261941415</v>
      </c>
      <c r="K3" s="54">
        <v>8.74</v>
      </c>
      <c r="L3" s="54">
        <v>4.66</v>
      </c>
      <c r="M3" s="54">
        <v>4.0199999999999996</v>
      </c>
      <c r="N3" s="12">
        <v>4.47</v>
      </c>
      <c r="O3" s="11">
        <v>3.7269922275157295</v>
      </c>
      <c r="P3" s="54" t="s">
        <v>17</v>
      </c>
      <c r="Q3" s="54">
        <v>4.7072699861524274</v>
      </c>
      <c r="R3" s="54">
        <v>4.5816423287942039</v>
      </c>
      <c r="S3" s="54">
        <v>3.9661416266558329</v>
      </c>
      <c r="T3" s="12">
        <v>4.4610547067434201</v>
      </c>
    </row>
    <row r="4" spans="1:20" x14ac:dyDescent="0.2">
      <c r="A4" s="41">
        <v>72</v>
      </c>
      <c r="B4" s="9">
        <v>516</v>
      </c>
      <c r="C4" s="9" t="s">
        <v>16</v>
      </c>
      <c r="D4" s="9">
        <v>1</v>
      </c>
      <c r="E4" s="9">
        <v>1</v>
      </c>
      <c r="F4" s="9">
        <v>4</v>
      </c>
      <c r="G4" s="10">
        <v>0.04</v>
      </c>
      <c r="H4" s="34">
        <v>3.8137074580000001</v>
      </c>
      <c r="I4" s="11">
        <v>8.146031000738212</v>
      </c>
      <c r="J4" s="54">
        <v>9.33</v>
      </c>
      <c r="K4" s="54">
        <v>8.99</v>
      </c>
      <c r="L4" s="54">
        <v>4.5492684573546578</v>
      </c>
      <c r="M4" s="54">
        <v>4.09</v>
      </c>
      <c r="N4" s="12">
        <v>4.5787580218782233</v>
      </c>
      <c r="O4" s="11">
        <v>3.8740431171168948</v>
      </c>
      <c r="P4" s="54">
        <v>5.63</v>
      </c>
      <c r="Q4" s="54">
        <v>5.07</v>
      </c>
      <c r="R4" s="54">
        <v>3.5342179688662392</v>
      </c>
      <c r="S4" s="54">
        <v>4.4000000000000004</v>
      </c>
      <c r="T4" s="12">
        <v>3.6212341973352444</v>
      </c>
    </row>
    <row r="5" spans="1:20" ht="17" x14ac:dyDescent="0.2">
      <c r="A5" s="59">
        <v>72</v>
      </c>
      <c r="B5" s="30">
        <v>516</v>
      </c>
      <c r="C5" s="30" t="s">
        <v>16</v>
      </c>
      <c r="D5" s="30">
        <v>1</v>
      </c>
      <c r="E5" s="30">
        <v>1</v>
      </c>
      <c r="F5" s="30">
        <v>6</v>
      </c>
      <c r="G5" s="10">
        <v>0.06</v>
      </c>
      <c r="H5" s="34">
        <v>8.4609409020000008</v>
      </c>
      <c r="I5" s="11" t="s">
        <v>17</v>
      </c>
      <c r="J5" s="54" t="s">
        <v>17</v>
      </c>
      <c r="K5" s="54" t="s">
        <v>17</v>
      </c>
      <c r="L5" s="54">
        <v>4.3953511055123231</v>
      </c>
      <c r="M5" s="54" t="s">
        <v>17</v>
      </c>
      <c r="N5" s="12" t="s">
        <v>17</v>
      </c>
      <c r="O5" s="11" t="s">
        <v>17</v>
      </c>
      <c r="P5" s="54" t="s">
        <v>17</v>
      </c>
      <c r="Q5" s="54" t="s">
        <v>17</v>
      </c>
      <c r="R5" s="54">
        <v>4.2836395015197084</v>
      </c>
      <c r="S5" s="54" t="s">
        <v>17</v>
      </c>
      <c r="T5" s="12" t="s">
        <v>17</v>
      </c>
    </row>
    <row r="6" spans="1:20" x14ac:dyDescent="0.2">
      <c r="A6" s="41">
        <v>72</v>
      </c>
      <c r="B6" s="9">
        <v>516</v>
      </c>
      <c r="C6" s="9" t="s">
        <v>16</v>
      </c>
      <c r="D6" s="9">
        <v>1</v>
      </c>
      <c r="E6" s="9">
        <v>1</v>
      </c>
      <c r="F6" s="9">
        <v>8</v>
      </c>
      <c r="G6" s="10">
        <v>0.08</v>
      </c>
      <c r="H6" s="34">
        <v>13.10817434</v>
      </c>
      <c r="I6" s="11">
        <v>8.0126839671270158</v>
      </c>
      <c r="J6" s="54" t="s">
        <v>17</v>
      </c>
      <c r="K6" s="54">
        <v>8.98</v>
      </c>
      <c r="L6" s="54">
        <v>4.1971853443856668</v>
      </c>
      <c r="M6" s="54" t="s">
        <v>17</v>
      </c>
      <c r="N6" s="12" t="s">
        <v>17</v>
      </c>
      <c r="O6" s="11">
        <v>4.4064031658977401</v>
      </c>
      <c r="P6" s="54" t="s">
        <v>17</v>
      </c>
      <c r="Q6" s="54">
        <v>4.16</v>
      </c>
      <c r="R6" s="54">
        <v>4.2701079683920753</v>
      </c>
      <c r="S6" s="54" t="s">
        <v>17</v>
      </c>
      <c r="T6" s="12">
        <v>4.6243982080809731</v>
      </c>
    </row>
    <row r="7" spans="1:20" ht="17" x14ac:dyDescent="0.2">
      <c r="A7" s="59">
        <v>72</v>
      </c>
      <c r="B7" s="30">
        <v>516</v>
      </c>
      <c r="C7" s="30" t="s">
        <v>16</v>
      </c>
      <c r="D7" s="30">
        <v>1</v>
      </c>
      <c r="E7" s="30">
        <v>1</v>
      </c>
      <c r="F7" s="30">
        <v>10</v>
      </c>
      <c r="G7" s="10">
        <v>0.1</v>
      </c>
      <c r="H7" s="34">
        <v>17.75540779</v>
      </c>
      <c r="I7" s="11" t="s">
        <v>17</v>
      </c>
      <c r="J7" s="54" t="s">
        <v>17</v>
      </c>
      <c r="K7" s="54" t="s">
        <v>17</v>
      </c>
      <c r="L7" s="54">
        <v>4.3838249197736836</v>
      </c>
      <c r="M7" s="54" t="s">
        <v>17</v>
      </c>
      <c r="N7" s="12" t="s">
        <v>17</v>
      </c>
      <c r="O7" s="11" t="s">
        <v>17</v>
      </c>
      <c r="P7" s="54" t="s">
        <v>17</v>
      </c>
      <c r="Q7" s="54" t="s">
        <v>17</v>
      </c>
      <c r="R7" s="54">
        <v>4.0724301506192324</v>
      </c>
      <c r="S7" s="54" t="s">
        <v>17</v>
      </c>
      <c r="T7" s="12" t="s">
        <v>17</v>
      </c>
    </row>
    <row r="8" spans="1:20" x14ac:dyDescent="0.2">
      <c r="A8" s="41">
        <v>72</v>
      </c>
      <c r="B8" s="9">
        <v>516</v>
      </c>
      <c r="C8" s="9" t="s">
        <v>16</v>
      </c>
      <c r="D8" s="9">
        <v>1</v>
      </c>
      <c r="E8" s="9">
        <v>1</v>
      </c>
      <c r="F8" s="9">
        <v>12</v>
      </c>
      <c r="G8" s="10">
        <v>0.12</v>
      </c>
      <c r="H8" s="34">
        <v>22.40264123</v>
      </c>
      <c r="I8" s="11">
        <v>8.24</v>
      </c>
      <c r="J8" s="54">
        <v>9.5299999999999994</v>
      </c>
      <c r="K8" s="54">
        <v>9.19</v>
      </c>
      <c r="L8" s="54">
        <v>4.3238723307416569</v>
      </c>
      <c r="M8" s="54">
        <v>4.435463408238614</v>
      </c>
      <c r="N8" s="12">
        <v>5.24</v>
      </c>
      <c r="O8" s="11">
        <v>4.4601826862837619</v>
      </c>
      <c r="P8" s="54">
        <v>4.3332491159928042</v>
      </c>
      <c r="Q8" s="54">
        <v>4.6581223518738559</v>
      </c>
      <c r="R8" s="54">
        <v>4.4472711205008943</v>
      </c>
      <c r="S8" s="54">
        <v>4.1299362933576509</v>
      </c>
      <c r="T8" s="12">
        <v>4.1500000000000004</v>
      </c>
    </row>
    <row r="9" spans="1:20" ht="17" x14ac:dyDescent="0.2">
      <c r="A9" s="59">
        <v>72</v>
      </c>
      <c r="B9" s="30">
        <v>516</v>
      </c>
      <c r="C9" s="30" t="s">
        <v>16</v>
      </c>
      <c r="D9" s="30">
        <v>1</v>
      </c>
      <c r="E9" s="30">
        <v>1</v>
      </c>
      <c r="F9" s="30">
        <v>14</v>
      </c>
      <c r="G9" s="10">
        <v>0.14000000000000001</v>
      </c>
      <c r="H9" s="34">
        <v>27.049874679999999</v>
      </c>
      <c r="I9" s="11" t="s">
        <v>17</v>
      </c>
      <c r="J9" s="54" t="s">
        <v>17</v>
      </c>
      <c r="K9" s="54" t="s">
        <v>17</v>
      </c>
      <c r="L9" s="54">
        <v>4.78</v>
      </c>
      <c r="M9" s="54" t="s">
        <v>17</v>
      </c>
      <c r="N9" s="12" t="s">
        <v>17</v>
      </c>
      <c r="O9" s="11" t="s">
        <v>17</v>
      </c>
      <c r="P9" s="54" t="s">
        <v>17</v>
      </c>
      <c r="Q9" s="54" t="s">
        <v>17</v>
      </c>
      <c r="R9" s="54">
        <v>3.68</v>
      </c>
      <c r="S9" s="54" t="s">
        <v>17</v>
      </c>
      <c r="T9" s="12" t="s">
        <v>17</v>
      </c>
    </row>
    <row r="10" spans="1:20" x14ac:dyDescent="0.2">
      <c r="A10" s="41">
        <v>72</v>
      </c>
      <c r="B10" s="9">
        <v>516</v>
      </c>
      <c r="C10" s="9" t="s">
        <v>16</v>
      </c>
      <c r="D10" s="9">
        <v>1</v>
      </c>
      <c r="E10" s="9">
        <v>1</v>
      </c>
      <c r="F10" s="9">
        <v>16</v>
      </c>
      <c r="G10" s="10">
        <v>0.16</v>
      </c>
      <c r="H10" s="34">
        <v>31.697108119999999</v>
      </c>
      <c r="I10" s="11">
        <v>7.9610636032088742</v>
      </c>
      <c r="J10" s="54">
        <v>9.15</v>
      </c>
      <c r="K10" s="54" t="s">
        <v>17</v>
      </c>
      <c r="L10" s="54">
        <v>4.6424237823993852</v>
      </c>
      <c r="M10" s="54">
        <v>4.17</v>
      </c>
      <c r="N10" s="12">
        <v>4.416215737596616</v>
      </c>
      <c r="O10" s="11">
        <v>3.5695083675276869</v>
      </c>
      <c r="P10" s="54">
        <v>4.04</v>
      </c>
      <c r="Q10" s="54">
        <v>5.03</v>
      </c>
      <c r="R10" s="54">
        <v>3.9029935387640595</v>
      </c>
      <c r="S10" s="54">
        <v>4.1900000000000004</v>
      </c>
      <c r="T10" s="12">
        <v>3.6385257303125234</v>
      </c>
    </row>
    <row r="11" spans="1:20" ht="17" x14ac:dyDescent="0.2">
      <c r="A11" s="59">
        <v>72</v>
      </c>
      <c r="B11" s="30">
        <v>516</v>
      </c>
      <c r="C11" s="30" t="s">
        <v>16</v>
      </c>
      <c r="D11" s="30">
        <v>1</v>
      </c>
      <c r="E11" s="30">
        <v>1</v>
      </c>
      <c r="F11" s="30">
        <v>18</v>
      </c>
      <c r="G11" s="10">
        <v>0.18</v>
      </c>
      <c r="H11" s="34">
        <v>36.344341559999997</v>
      </c>
      <c r="I11" s="11" t="s">
        <v>17</v>
      </c>
      <c r="J11" s="54" t="s">
        <v>17</v>
      </c>
      <c r="K11" s="54" t="s">
        <v>17</v>
      </c>
      <c r="L11" s="54">
        <v>4.1392759817387326</v>
      </c>
      <c r="M11" s="54" t="s">
        <v>17</v>
      </c>
      <c r="N11" s="12" t="s">
        <v>17</v>
      </c>
      <c r="O11" s="11" t="s">
        <v>17</v>
      </c>
      <c r="P11" s="54" t="s">
        <v>17</v>
      </c>
      <c r="Q11" s="54" t="s">
        <v>17</v>
      </c>
      <c r="R11" s="54">
        <v>4.0354285876736391</v>
      </c>
      <c r="S11" s="54" t="s">
        <v>17</v>
      </c>
      <c r="T11" s="12" t="s">
        <v>17</v>
      </c>
    </row>
    <row r="12" spans="1:20" x14ac:dyDescent="0.2">
      <c r="A12" s="41">
        <v>72</v>
      </c>
      <c r="B12" s="9">
        <v>516</v>
      </c>
      <c r="C12" s="9" t="s">
        <v>16</v>
      </c>
      <c r="D12" s="9">
        <v>1</v>
      </c>
      <c r="E12" s="9">
        <v>1</v>
      </c>
      <c r="F12" s="9">
        <v>20</v>
      </c>
      <c r="G12" s="10">
        <v>0.2</v>
      </c>
      <c r="H12" s="34">
        <v>40.991575009999998</v>
      </c>
      <c r="I12" s="11">
        <v>7.7698063552016796</v>
      </c>
      <c r="J12" s="54">
        <v>8.66</v>
      </c>
      <c r="K12" s="54">
        <v>8.69</v>
      </c>
      <c r="L12" s="54">
        <v>3.99</v>
      </c>
      <c r="M12" s="54">
        <v>3.87</v>
      </c>
      <c r="N12" s="12">
        <v>4.3752073139571275</v>
      </c>
      <c r="O12" s="11">
        <v>4.1044264588363415</v>
      </c>
      <c r="P12" s="54">
        <v>4.2</v>
      </c>
      <c r="Q12" s="54">
        <v>4.88</v>
      </c>
      <c r="R12" s="54">
        <v>3.4928266658054312</v>
      </c>
      <c r="S12" s="54">
        <v>4.67</v>
      </c>
      <c r="T12" s="12">
        <v>3.8418025341247901</v>
      </c>
    </row>
    <row r="13" spans="1:20" ht="17" x14ac:dyDescent="0.2">
      <c r="A13" s="59">
        <v>72</v>
      </c>
      <c r="B13" s="30">
        <v>516</v>
      </c>
      <c r="C13" s="30" t="s">
        <v>16</v>
      </c>
      <c r="D13" s="30">
        <v>1</v>
      </c>
      <c r="E13" s="30">
        <v>1</v>
      </c>
      <c r="F13" s="30">
        <v>22</v>
      </c>
      <c r="G13" s="10">
        <v>0.22</v>
      </c>
      <c r="H13" s="34">
        <v>45.638808449999999</v>
      </c>
      <c r="I13" s="11" t="s">
        <v>17</v>
      </c>
      <c r="J13" s="54" t="s">
        <v>17</v>
      </c>
      <c r="K13" s="54" t="s">
        <v>17</v>
      </c>
      <c r="L13" s="54">
        <v>4.0223818253016335</v>
      </c>
      <c r="M13" s="54" t="s">
        <v>17</v>
      </c>
      <c r="N13" s="54" t="s">
        <v>17</v>
      </c>
      <c r="O13" s="11" t="s">
        <v>17</v>
      </c>
      <c r="P13" s="54" t="s">
        <v>17</v>
      </c>
      <c r="Q13" s="54" t="s">
        <v>17</v>
      </c>
      <c r="R13" s="54">
        <v>4.6377740854520431</v>
      </c>
      <c r="S13" s="54" t="s">
        <v>17</v>
      </c>
      <c r="T13" s="12" t="s">
        <v>17</v>
      </c>
    </row>
    <row r="14" spans="1:20" x14ac:dyDescent="0.2">
      <c r="A14" s="41">
        <v>72</v>
      </c>
      <c r="B14" s="9">
        <v>516</v>
      </c>
      <c r="C14" s="9" t="s">
        <v>16</v>
      </c>
      <c r="D14" s="9">
        <v>1</v>
      </c>
      <c r="E14" s="9">
        <v>1</v>
      </c>
      <c r="F14" s="9">
        <v>24</v>
      </c>
      <c r="G14" s="10">
        <v>0.24</v>
      </c>
      <c r="H14" s="34">
        <v>50.28604189</v>
      </c>
      <c r="I14" s="11">
        <v>7.63</v>
      </c>
      <c r="J14" s="54">
        <v>8.7200000000000006</v>
      </c>
      <c r="K14" s="54">
        <v>8.6857309188784697</v>
      </c>
      <c r="L14" s="54">
        <v>4.26</v>
      </c>
      <c r="M14" s="54">
        <v>3.7186509422863345</v>
      </c>
      <c r="N14" s="12">
        <v>3.8500548539779555</v>
      </c>
      <c r="O14" s="11">
        <v>4.26</v>
      </c>
      <c r="P14" s="54">
        <v>4.0329632350417617</v>
      </c>
      <c r="Q14" s="54">
        <v>4.0999175513523207</v>
      </c>
      <c r="R14" s="54">
        <v>4.2574715515560682</v>
      </c>
      <c r="S14" s="54">
        <v>4.1688146256643215</v>
      </c>
      <c r="T14" s="12">
        <v>3.9161919377241259</v>
      </c>
    </row>
    <row r="15" spans="1:20" ht="17" x14ac:dyDescent="0.2">
      <c r="A15" s="59">
        <v>72</v>
      </c>
      <c r="B15" s="30">
        <v>516</v>
      </c>
      <c r="C15" s="30" t="s">
        <v>16</v>
      </c>
      <c r="D15" s="30">
        <v>1</v>
      </c>
      <c r="E15" s="30">
        <v>1</v>
      </c>
      <c r="F15" s="30">
        <v>27</v>
      </c>
      <c r="G15" s="10">
        <v>0.27</v>
      </c>
      <c r="H15" s="34">
        <v>57.256892059999998</v>
      </c>
      <c r="I15" s="11" t="s">
        <v>17</v>
      </c>
      <c r="J15" s="54" t="s">
        <v>17</v>
      </c>
      <c r="K15" s="54" t="s">
        <v>17</v>
      </c>
      <c r="L15" s="54">
        <v>3.5916529422681847</v>
      </c>
      <c r="M15" s="54" t="s">
        <v>17</v>
      </c>
      <c r="N15" s="12" t="s">
        <v>17</v>
      </c>
      <c r="O15" s="11" t="s">
        <v>17</v>
      </c>
      <c r="P15" s="54" t="s">
        <v>17</v>
      </c>
      <c r="Q15" s="54" t="s">
        <v>17</v>
      </c>
      <c r="R15" s="54">
        <v>3.9847154762908126</v>
      </c>
      <c r="S15" s="54" t="s">
        <v>17</v>
      </c>
      <c r="T15" s="12" t="s">
        <v>17</v>
      </c>
    </row>
    <row r="16" spans="1:20" x14ac:dyDescent="0.2">
      <c r="A16" s="41">
        <v>72</v>
      </c>
      <c r="B16" s="9">
        <v>516</v>
      </c>
      <c r="C16" s="9" t="s">
        <v>16</v>
      </c>
      <c r="D16" s="9">
        <v>1</v>
      </c>
      <c r="E16" s="9">
        <v>1</v>
      </c>
      <c r="F16" s="9">
        <v>28</v>
      </c>
      <c r="G16" s="10">
        <v>0.28000000000000003</v>
      </c>
      <c r="H16" s="34">
        <v>59.580508780000002</v>
      </c>
      <c r="I16" s="11">
        <v>7.89</v>
      </c>
      <c r="J16" s="54">
        <v>8.77</v>
      </c>
      <c r="K16" s="54">
        <v>8.68</v>
      </c>
      <c r="L16" s="54">
        <v>3.9814213901510196</v>
      </c>
      <c r="M16" s="54">
        <v>3.43</v>
      </c>
      <c r="N16" s="54">
        <v>4.0591930903244027</v>
      </c>
      <c r="O16" s="11">
        <v>3.7579416197100683</v>
      </c>
      <c r="P16" s="54">
        <v>4.09</v>
      </c>
      <c r="Q16" s="54">
        <v>4.6100000000000003</v>
      </c>
      <c r="R16" s="54">
        <v>4.9146293890459578</v>
      </c>
      <c r="S16" s="54">
        <v>4.12</v>
      </c>
      <c r="T16" s="12">
        <v>3.45499234514527</v>
      </c>
    </row>
    <row r="17" spans="1:20" ht="17" x14ac:dyDescent="0.2">
      <c r="A17" s="59">
        <v>72</v>
      </c>
      <c r="B17" s="30">
        <v>516</v>
      </c>
      <c r="C17" s="30" t="s">
        <v>16</v>
      </c>
      <c r="D17" s="30">
        <v>1</v>
      </c>
      <c r="E17" s="30">
        <v>1</v>
      </c>
      <c r="F17" s="30">
        <v>30</v>
      </c>
      <c r="G17" s="10">
        <v>0.3</v>
      </c>
      <c r="H17" s="34">
        <v>64.227742219999996</v>
      </c>
      <c r="I17" s="11" t="s">
        <v>17</v>
      </c>
      <c r="J17" s="54" t="s">
        <v>17</v>
      </c>
      <c r="K17" s="54" t="s">
        <v>17</v>
      </c>
      <c r="L17" s="54">
        <v>3.8467622186517536</v>
      </c>
      <c r="M17" s="54" t="s">
        <v>17</v>
      </c>
      <c r="N17" s="12" t="s">
        <v>17</v>
      </c>
      <c r="O17" s="11" t="s">
        <v>17</v>
      </c>
      <c r="P17" s="54" t="s">
        <v>17</v>
      </c>
      <c r="Q17" s="54" t="s">
        <v>17</v>
      </c>
      <c r="R17" s="54">
        <v>3.7525590056102431</v>
      </c>
      <c r="S17" s="54" t="s">
        <v>17</v>
      </c>
      <c r="T17" s="12" t="s">
        <v>17</v>
      </c>
    </row>
    <row r="18" spans="1:20" x14ac:dyDescent="0.2">
      <c r="A18" s="41">
        <v>72</v>
      </c>
      <c r="B18" s="9">
        <v>516</v>
      </c>
      <c r="C18" s="9" t="s">
        <v>16</v>
      </c>
      <c r="D18" s="9">
        <v>1</v>
      </c>
      <c r="E18" s="9">
        <v>1</v>
      </c>
      <c r="F18" s="9">
        <v>32</v>
      </c>
      <c r="G18" s="10">
        <v>0.32</v>
      </c>
      <c r="H18" s="34">
        <v>68.874975669999998</v>
      </c>
      <c r="I18" s="11">
        <v>7.6567998363485135</v>
      </c>
      <c r="J18" s="54">
        <v>9.1</v>
      </c>
      <c r="K18" s="54">
        <v>8.17</v>
      </c>
      <c r="L18" s="54">
        <v>3.62</v>
      </c>
      <c r="M18" s="54">
        <v>3.45</v>
      </c>
      <c r="N18" s="12">
        <v>4.33</v>
      </c>
      <c r="O18" s="11">
        <v>4.1122831074461725</v>
      </c>
      <c r="P18" s="54">
        <v>3.95</v>
      </c>
      <c r="Q18" s="54">
        <v>4.3499999999999996</v>
      </c>
      <c r="R18" s="54">
        <v>3.6006665270002842</v>
      </c>
      <c r="S18" s="54">
        <v>5.7</v>
      </c>
      <c r="T18" s="12">
        <v>4.0468397318855889</v>
      </c>
    </row>
    <row r="19" spans="1:20" ht="17" x14ac:dyDescent="0.2">
      <c r="A19" s="59">
        <v>72</v>
      </c>
      <c r="B19" s="30">
        <v>516</v>
      </c>
      <c r="C19" s="30" t="s">
        <v>16</v>
      </c>
      <c r="D19" s="30">
        <v>1</v>
      </c>
      <c r="E19" s="30">
        <v>1</v>
      </c>
      <c r="F19" s="30">
        <v>34</v>
      </c>
      <c r="G19" s="10">
        <v>0.34</v>
      </c>
      <c r="H19" s="34">
        <v>71.936917370000003</v>
      </c>
      <c r="I19" s="11" t="s">
        <v>17</v>
      </c>
      <c r="J19" s="54" t="s">
        <v>17</v>
      </c>
      <c r="K19" s="54" t="s">
        <v>17</v>
      </c>
      <c r="L19" s="54">
        <v>3.6498091807913275</v>
      </c>
      <c r="M19" s="54" t="s">
        <v>17</v>
      </c>
      <c r="N19" s="12" t="s">
        <v>17</v>
      </c>
      <c r="O19" s="11" t="s">
        <v>17</v>
      </c>
      <c r="P19" s="54" t="s">
        <v>17</v>
      </c>
      <c r="Q19" s="54" t="s">
        <v>17</v>
      </c>
      <c r="R19" s="54">
        <v>4.2506572042052113</v>
      </c>
      <c r="S19" s="54" t="s">
        <v>17</v>
      </c>
      <c r="T19" s="12" t="s">
        <v>17</v>
      </c>
    </row>
    <row r="20" spans="1:20" x14ac:dyDescent="0.2">
      <c r="A20" s="41">
        <v>72</v>
      </c>
      <c r="B20" s="9">
        <v>516</v>
      </c>
      <c r="C20" s="9" t="s">
        <v>16</v>
      </c>
      <c r="D20" s="9">
        <v>1</v>
      </c>
      <c r="E20" s="9">
        <v>1</v>
      </c>
      <c r="F20" s="9">
        <v>36</v>
      </c>
      <c r="G20" s="10">
        <v>0.36</v>
      </c>
      <c r="H20" s="34">
        <v>74.351464489999998</v>
      </c>
      <c r="I20" s="11">
        <v>7.6103327638503426</v>
      </c>
      <c r="J20" s="54">
        <v>9.1</v>
      </c>
      <c r="K20" s="54">
        <v>8.3800000000000008</v>
      </c>
      <c r="L20" s="54">
        <v>3.7530094743677731</v>
      </c>
      <c r="M20" s="54">
        <v>3.82</v>
      </c>
      <c r="N20" s="12">
        <v>4.0622672292674862</v>
      </c>
      <c r="O20" s="11">
        <v>3.4152554011857883</v>
      </c>
      <c r="P20" s="54">
        <v>4.0419104043108014</v>
      </c>
      <c r="Q20" s="54">
        <v>4.2166931955116844</v>
      </c>
      <c r="R20" s="54">
        <v>3.5362986908771559</v>
      </c>
      <c r="S20" s="54">
        <v>4.3516319301925162</v>
      </c>
      <c r="T20" s="12">
        <v>3.2733129571634429</v>
      </c>
    </row>
    <row r="21" spans="1:20" ht="17" x14ac:dyDescent="0.2">
      <c r="A21" s="59">
        <v>72</v>
      </c>
      <c r="B21" s="30">
        <v>516</v>
      </c>
      <c r="C21" s="30" t="s">
        <v>16</v>
      </c>
      <c r="D21" s="30">
        <v>1</v>
      </c>
      <c r="E21" s="30">
        <v>1</v>
      </c>
      <c r="F21" s="30">
        <v>38</v>
      </c>
      <c r="G21" s="10">
        <v>0.38</v>
      </c>
      <c r="H21" s="34">
        <v>76.766011610000007</v>
      </c>
      <c r="I21" s="11" t="s">
        <v>17</v>
      </c>
      <c r="J21" s="54" t="s">
        <v>17</v>
      </c>
      <c r="K21" s="54" t="s">
        <v>17</v>
      </c>
      <c r="L21" s="54">
        <v>3.8050772307970804</v>
      </c>
      <c r="M21" s="54" t="s">
        <v>17</v>
      </c>
      <c r="N21" s="12" t="s">
        <v>17</v>
      </c>
      <c r="O21" s="11" t="s">
        <v>17</v>
      </c>
      <c r="P21" s="54" t="s">
        <v>17</v>
      </c>
      <c r="Q21" s="54" t="s">
        <v>17</v>
      </c>
      <c r="R21" s="54">
        <v>4.1077613733436609</v>
      </c>
      <c r="S21" s="54" t="s">
        <v>17</v>
      </c>
      <c r="T21" s="12" t="s">
        <v>17</v>
      </c>
    </row>
    <row r="22" spans="1:20" x14ac:dyDescent="0.2">
      <c r="A22" s="41">
        <v>72</v>
      </c>
      <c r="B22" s="9">
        <v>516</v>
      </c>
      <c r="C22" s="9" t="s">
        <v>16</v>
      </c>
      <c r="D22" s="9">
        <v>1</v>
      </c>
      <c r="E22" s="9">
        <v>1</v>
      </c>
      <c r="F22" s="9">
        <v>40</v>
      </c>
      <c r="G22" s="10">
        <v>0.4</v>
      </c>
      <c r="H22" s="34">
        <v>79.180558739999995</v>
      </c>
      <c r="I22" s="11">
        <v>7.7370429993272767</v>
      </c>
      <c r="J22" s="54">
        <v>8.99</v>
      </c>
      <c r="K22" s="54">
        <v>8.5399999999999991</v>
      </c>
      <c r="L22" s="54">
        <v>3.7955414692467104</v>
      </c>
      <c r="M22" s="54">
        <v>3.61</v>
      </c>
      <c r="N22" s="12">
        <v>3.8714368896384466</v>
      </c>
      <c r="O22" s="11">
        <v>3.4440161150643558</v>
      </c>
      <c r="P22" s="54">
        <v>3.64</v>
      </c>
      <c r="Q22" s="54">
        <v>4.1900000000000004</v>
      </c>
      <c r="R22" s="54">
        <v>3.5575406469246511</v>
      </c>
      <c r="S22" s="54">
        <v>4.4800000000000004</v>
      </c>
      <c r="T22" s="12">
        <v>3.4506456126096277</v>
      </c>
    </row>
    <row r="23" spans="1:20" ht="17" x14ac:dyDescent="0.2">
      <c r="A23" s="59">
        <v>72</v>
      </c>
      <c r="B23" s="30">
        <v>516</v>
      </c>
      <c r="C23" s="30" t="s">
        <v>16</v>
      </c>
      <c r="D23" s="30">
        <v>1</v>
      </c>
      <c r="E23" s="30">
        <v>1</v>
      </c>
      <c r="F23" s="30">
        <v>42</v>
      </c>
      <c r="G23" s="10">
        <v>0.42</v>
      </c>
      <c r="H23" s="34">
        <v>81.595105860000004</v>
      </c>
      <c r="I23" s="11" t="s">
        <v>17</v>
      </c>
      <c r="J23" s="54" t="s">
        <v>17</v>
      </c>
      <c r="K23" s="54" t="s">
        <v>17</v>
      </c>
      <c r="L23" s="54">
        <v>4.0131310092611292</v>
      </c>
      <c r="M23" s="54" t="s">
        <v>17</v>
      </c>
      <c r="N23" s="12" t="s">
        <v>17</v>
      </c>
      <c r="O23" s="11" t="s">
        <v>17</v>
      </c>
      <c r="P23" s="54" t="s">
        <v>17</v>
      </c>
      <c r="Q23" s="54" t="s">
        <v>17</v>
      </c>
      <c r="R23" s="54">
        <v>3.9133837784072378</v>
      </c>
      <c r="S23" s="54" t="s">
        <v>17</v>
      </c>
      <c r="T23" s="12" t="s">
        <v>17</v>
      </c>
    </row>
    <row r="24" spans="1:20" x14ac:dyDescent="0.2">
      <c r="A24" s="41">
        <v>72</v>
      </c>
      <c r="B24" s="9">
        <v>516</v>
      </c>
      <c r="C24" s="9" t="s">
        <v>16</v>
      </c>
      <c r="D24" s="9">
        <v>1</v>
      </c>
      <c r="E24" s="9">
        <v>1</v>
      </c>
      <c r="F24" s="9">
        <v>44</v>
      </c>
      <c r="G24" s="10">
        <v>0.44</v>
      </c>
      <c r="H24" s="34">
        <v>84.009652979999998</v>
      </c>
      <c r="I24" s="11">
        <v>7.7596347617613608</v>
      </c>
      <c r="J24" s="54" t="s">
        <v>17</v>
      </c>
      <c r="K24" s="54">
        <v>8.09</v>
      </c>
      <c r="L24" s="54">
        <v>3.56</v>
      </c>
      <c r="M24" s="54">
        <v>4.09</v>
      </c>
      <c r="N24" s="12">
        <v>4.1828076693209235</v>
      </c>
      <c r="O24" s="11">
        <v>3.9073010348673693</v>
      </c>
      <c r="P24" s="54">
        <v>5.55</v>
      </c>
      <c r="Q24" s="54">
        <v>4.16</v>
      </c>
      <c r="R24" s="54">
        <v>3.316903756884984</v>
      </c>
      <c r="S24" s="54">
        <v>4.5199999999999996</v>
      </c>
      <c r="T24" s="12">
        <v>3.4097348681690818</v>
      </c>
    </row>
    <row r="25" spans="1:20" ht="17" x14ac:dyDescent="0.2">
      <c r="A25" s="59">
        <v>72</v>
      </c>
      <c r="B25" s="30">
        <v>516</v>
      </c>
      <c r="C25" s="30" t="s">
        <v>16</v>
      </c>
      <c r="D25" s="30">
        <v>1</v>
      </c>
      <c r="E25" s="30">
        <v>1</v>
      </c>
      <c r="F25" s="30">
        <v>46</v>
      </c>
      <c r="G25" s="10">
        <v>0.46</v>
      </c>
      <c r="H25" s="34">
        <v>87.757368159999999</v>
      </c>
      <c r="I25" s="11" t="s">
        <v>17</v>
      </c>
      <c r="J25" s="54" t="s">
        <v>17</v>
      </c>
      <c r="K25" s="54" t="s">
        <v>17</v>
      </c>
      <c r="L25" s="54">
        <v>3.4389258039295512</v>
      </c>
      <c r="M25" s="54" t="s">
        <v>17</v>
      </c>
      <c r="N25" s="12" t="s">
        <v>17</v>
      </c>
      <c r="O25" s="11" t="s">
        <v>17</v>
      </c>
      <c r="P25" s="54" t="s">
        <v>17</v>
      </c>
      <c r="Q25" s="54" t="s">
        <v>17</v>
      </c>
      <c r="R25" s="54">
        <v>4.294316683954551</v>
      </c>
      <c r="S25" s="54" t="s">
        <v>17</v>
      </c>
      <c r="T25" s="12" t="s">
        <v>17</v>
      </c>
    </row>
    <row r="26" spans="1:20" x14ac:dyDescent="0.2">
      <c r="A26" s="41">
        <v>72</v>
      </c>
      <c r="B26" s="9">
        <v>516</v>
      </c>
      <c r="C26" s="9" t="s">
        <v>16</v>
      </c>
      <c r="D26" s="9">
        <v>1</v>
      </c>
      <c r="E26" s="9">
        <v>1</v>
      </c>
      <c r="F26" s="9">
        <v>48</v>
      </c>
      <c r="G26" s="10">
        <v>0.48</v>
      </c>
      <c r="H26" s="34">
        <v>92.938659479999998</v>
      </c>
      <c r="I26" s="11">
        <v>7.8320290079460326</v>
      </c>
      <c r="J26" s="54">
        <v>8.9247864813283506</v>
      </c>
      <c r="K26" s="54">
        <v>8.2843309352903063</v>
      </c>
      <c r="L26" s="54">
        <v>3.6263355869574339</v>
      </c>
      <c r="M26" s="54">
        <v>3.9794747450728001</v>
      </c>
      <c r="N26" s="12">
        <v>3.7619467481375466</v>
      </c>
      <c r="O26" s="11">
        <v>3.6455110584915569</v>
      </c>
      <c r="P26" s="54">
        <v>3.7591185738248303</v>
      </c>
      <c r="Q26" s="54">
        <v>4.3740760813728894</v>
      </c>
      <c r="R26" s="54">
        <v>3.2612137031126953</v>
      </c>
      <c r="S26" s="54">
        <v>4.6248463498863561</v>
      </c>
      <c r="T26" s="12">
        <v>3.1807924119204056</v>
      </c>
    </row>
    <row r="27" spans="1:20" ht="17" x14ac:dyDescent="0.2">
      <c r="A27" s="59">
        <v>72</v>
      </c>
      <c r="B27" s="30">
        <v>516</v>
      </c>
      <c r="C27" s="30" t="s">
        <v>16</v>
      </c>
      <c r="D27" s="30">
        <v>1</v>
      </c>
      <c r="E27" s="30">
        <v>1</v>
      </c>
      <c r="F27" s="30">
        <v>50</v>
      </c>
      <c r="G27" s="10">
        <v>0.5</v>
      </c>
      <c r="H27" s="34">
        <v>98.119950790000004</v>
      </c>
      <c r="I27" s="11" t="s">
        <v>17</v>
      </c>
      <c r="J27" s="54" t="s">
        <v>17</v>
      </c>
      <c r="K27" s="54" t="s">
        <v>17</v>
      </c>
      <c r="L27" s="54">
        <v>4.0860448629189809</v>
      </c>
      <c r="M27" s="54" t="s">
        <v>17</v>
      </c>
      <c r="N27" s="12" t="s">
        <v>17</v>
      </c>
      <c r="O27" s="11" t="s">
        <v>17</v>
      </c>
      <c r="P27" s="54" t="s">
        <v>17</v>
      </c>
      <c r="Q27" s="54" t="s">
        <v>17</v>
      </c>
      <c r="R27" s="54">
        <v>3.9891526376269764</v>
      </c>
      <c r="S27" s="54" t="s">
        <v>17</v>
      </c>
      <c r="T27" s="12" t="s">
        <v>17</v>
      </c>
    </row>
    <row r="28" spans="1:20" x14ac:dyDescent="0.2">
      <c r="A28" s="41">
        <v>72</v>
      </c>
      <c r="B28" s="9">
        <v>516</v>
      </c>
      <c r="C28" s="9" t="s">
        <v>16</v>
      </c>
      <c r="D28" s="9">
        <v>1</v>
      </c>
      <c r="E28" s="9">
        <v>1</v>
      </c>
      <c r="F28" s="9">
        <v>52</v>
      </c>
      <c r="G28" s="10">
        <v>0.52</v>
      </c>
      <c r="H28" s="34">
        <v>103.3012421</v>
      </c>
      <c r="I28" s="11">
        <v>8.033562246969959</v>
      </c>
      <c r="J28" s="54">
        <v>9.27</v>
      </c>
      <c r="K28" s="54" t="s">
        <v>17</v>
      </c>
      <c r="L28" s="54">
        <v>3.9694582888834331</v>
      </c>
      <c r="M28" s="54">
        <v>4.17</v>
      </c>
      <c r="N28" s="12">
        <v>4.216566407558398</v>
      </c>
      <c r="O28" s="11">
        <v>3.7524380468245604</v>
      </c>
      <c r="P28" s="54">
        <v>3.83</v>
      </c>
      <c r="Q28" s="54">
        <v>4.7</v>
      </c>
      <c r="R28" s="54">
        <v>3.7778369868004158</v>
      </c>
      <c r="S28" s="54">
        <v>4.3899999999999997</v>
      </c>
      <c r="T28" s="12">
        <v>3.4386155969101986</v>
      </c>
    </row>
    <row r="29" spans="1:20" ht="17" x14ac:dyDescent="0.2">
      <c r="A29" s="59">
        <v>72</v>
      </c>
      <c r="B29" s="30">
        <v>516</v>
      </c>
      <c r="C29" s="30" t="s">
        <v>16</v>
      </c>
      <c r="D29" s="30">
        <v>1</v>
      </c>
      <c r="E29" s="30">
        <v>1</v>
      </c>
      <c r="F29" s="30">
        <v>54</v>
      </c>
      <c r="G29" s="10">
        <v>0.54</v>
      </c>
      <c r="H29" s="34">
        <v>108.48253339999999</v>
      </c>
      <c r="I29" s="11" t="s">
        <v>17</v>
      </c>
      <c r="J29" s="54" t="s">
        <v>17</v>
      </c>
      <c r="K29" s="54" t="s">
        <v>17</v>
      </c>
      <c r="L29" s="54">
        <v>3.9195612430144187</v>
      </c>
      <c r="M29" s="54" t="s">
        <v>17</v>
      </c>
      <c r="N29" s="12" t="s">
        <v>17</v>
      </c>
      <c r="O29" s="11" t="s">
        <v>17</v>
      </c>
      <c r="P29" s="54" t="s">
        <v>17</v>
      </c>
      <c r="Q29" s="54" t="s">
        <v>17</v>
      </c>
      <c r="R29" s="54">
        <v>3.8260958623494838</v>
      </c>
      <c r="S29" s="54" t="s">
        <v>17</v>
      </c>
      <c r="T29" s="12" t="s">
        <v>17</v>
      </c>
    </row>
    <row r="30" spans="1:20" x14ac:dyDescent="0.2">
      <c r="A30" s="41">
        <v>72</v>
      </c>
      <c r="B30" s="9">
        <v>516</v>
      </c>
      <c r="C30" s="9" t="s">
        <v>16</v>
      </c>
      <c r="D30" s="9">
        <v>1</v>
      </c>
      <c r="E30" s="9">
        <v>1</v>
      </c>
      <c r="F30" s="9">
        <v>56</v>
      </c>
      <c r="G30" s="10">
        <v>0.56000000000000005</v>
      </c>
      <c r="H30" s="34">
        <v>113.66382470000001</v>
      </c>
      <c r="I30" s="11">
        <v>8.0670357435410782</v>
      </c>
      <c r="J30" s="54">
        <v>9.7100000000000009</v>
      </c>
      <c r="K30" s="54">
        <v>8.23</v>
      </c>
      <c r="L30" s="54">
        <v>3.71</v>
      </c>
      <c r="M30" s="54">
        <v>4.4800000000000004</v>
      </c>
      <c r="N30" s="12">
        <v>4.3313443318587144</v>
      </c>
      <c r="O30" s="11">
        <v>3.9409757983014315</v>
      </c>
      <c r="P30" s="54">
        <v>3.65</v>
      </c>
      <c r="Q30" s="54">
        <v>4.17</v>
      </c>
      <c r="R30" s="54">
        <v>3.4087663463721674</v>
      </c>
      <c r="S30" s="54">
        <v>4.68</v>
      </c>
      <c r="T30" s="12">
        <v>3.4566072066340143</v>
      </c>
    </row>
    <row r="31" spans="1:20" ht="17" x14ac:dyDescent="0.2">
      <c r="A31" s="59">
        <v>72</v>
      </c>
      <c r="B31" s="30">
        <v>516</v>
      </c>
      <c r="C31" s="30" t="s">
        <v>16</v>
      </c>
      <c r="D31" s="30">
        <v>1</v>
      </c>
      <c r="E31" s="30">
        <v>1</v>
      </c>
      <c r="F31" s="30">
        <v>58</v>
      </c>
      <c r="G31" s="10">
        <v>0.57999999999999996</v>
      </c>
      <c r="H31" s="34">
        <v>118.845116</v>
      </c>
      <c r="I31" s="11" t="s">
        <v>17</v>
      </c>
      <c r="J31" s="54" t="s">
        <v>17</v>
      </c>
      <c r="K31" s="54" t="s">
        <v>17</v>
      </c>
      <c r="L31" s="54">
        <v>4.036463805708606</v>
      </c>
      <c r="M31" s="54" t="s">
        <v>17</v>
      </c>
      <c r="N31" s="12" t="s">
        <v>17</v>
      </c>
      <c r="O31" s="11" t="s">
        <v>17</v>
      </c>
      <c r="P31" s="54" t="s">
        <v>17</v>
      </c>
      <c r="Q31" s="54" t="s">
        <v>17</v>
      </c>
      <c r="R31" s="54">
        <v>4.2630127623391045</v>
      </c>
      <c r="S31" s="54" t="s">
        <v>17</v>
      </c>
      <c r="T31" s="12" t="s">
        <v>17</v>
      </c>
    </row>
    <row r="32" spans="1:20" x14ac:dyDescent="0.2">
      <c r="A32" s="41">
        <v>72</v>
      </c>
      <c r="B32" s="9">
        <v>516</v>
      </c>
      <c r="C32" s="9" t="s">
        <v>16</v>
      </c>
      <c r="D32" s="9">
        <v>1</v>
      </c>
      <c r="E32" s="9">
        <v>1</v>
      </c>
      <c r="F32" s="9">
        <v>60</v>
      </c>
      <c r="G32" s="10">
        <v>0.6</v>
      </c>
      <c r="H32" s="34">
        <v>124.0264074</v>
      </c>
      <c r="I32" s="11">
        <v>8.10762790031675</v>
      </c>
      <c r="J32" s="54">
        <v>9.7209696851137259</v>
      </c>
      <c r="K32" s="54">
        <v>8.64</v>
      </c>
      <c r="L32" s="54">
        <v>4.1165020576070432</v>
      </c>
      <c r="M32" s="54">
        <v>4.6703484080143332</v>
      </c>
      <c r="N32" s="12" t="s">
        <v>17</v>
      </c>
      <c r="O32" s="11">
        <v>3.3996528375827433</v>
      </c>
      <c r="P32" s="54">
        <v>3.9521305779622478</v>
      </c>
      <c r="Q32" s="54">
        <v>4.0072703999994337</v>
      </c>
      <c r="R32" s="54">
        <v>3.7020254516713602</v>
      </c>
      <c r="S32" s="54">
        <v>4.9421767866396138</v>
      </c>
      <c r="T32" s="12">
        <v>3.2177136014568886</v>
      </c>
    </row>
    <row r="33" spans="1:20" ht="17" x14ac:dyDescent="0.2">
      <c r="A33" s="59">
        <v>72</v>
      </c>
      <c r="B33" s="30">
        <v>516</v>
      </c>
      <c r="C33" s="30" t="s">
        <v>16</v>
      </c>
      <c r="D33" s="30">
        <v>1</v>
      </c>
      <c r="E33" s="30">
        <v>1</v>
      </c>
      <c r="F33" s="30">
        <v>62</v>
      </c>
      <c r="G33" s="10">
        <v>0.62</v>
      </c>
      <c r="H33" s="34">
        <v>129.20769870000001</v>
      </c>
      <c r="I33" s="11" t="s">
        <v>17</v>
      </c>
      <c r="J33" s="54" t="s">
        <v>17</v>
      </c>
      <c r="K33" s="54" t="s">
        <v>17</v>
      </c>
      <c r="L33" s="54">
        <v>4.5235681221285491</v>
      </c>
      <c r="M33" s="54" t="s">
        <v>17</v>
      </c>
      <c r="N33" s="12" t="s">
        <v>17</v>
      </c>
      <c r="O33" s="11" t="s">
        <v>17</v>
      </c>
      <c r="P33" s="54" t="s">
        <v>17</v>
      </c>
      <c r="Q33" s="54" t="s">
        <v>17</v>
      </c>
      <c r="R33" s="54">
        <v>3.9369306619013571</v>
      </c>
      <c r="S33" s="54" t="s">
        <v>17</v>
      </c>
      <c r="T33" s="12" t="s">
        <v>17</v>
      </c>
    </row>
    <row r="34" spans="1:20" x14ac:dyDescent="0.2">
      <c r="A34" s="41">
        <v>72</v>
      </c>
      <c r="B34" s="9">
        <v>516</v>
      </c>
      <c r="C34" s="9" t="s">
        <v>16</v>
      </c>
      <c r="D34" s="9">
        <v>1</v>
      </c>
      <c r="E34" s="9">
        <v>1</v>
      </c>
      <c r="F34" s="9">
        <v>64</v>
      </c>
      <c r="G34" s="10">
        <v>0.64</v>
      </c>
      <c r="H34" s="34">
        <v>133.65371110000001</v>
      </c>
      <c r="I34" s="11">
        <v>8.4649851411399517</v>
      </c>
      <c r="J34" s="54">
        <v>10.119999999999999</v>
      </c>
      <c r="K34" s="54">
        <v>8.9</v>
      </c>
      <c r="L34" s="54" t="s">
        <v>17</v>
      </c>
      <c r="M34" s="54">
        <v>4.7</v>
      </c>
      <c r="N34" s="12">
        <v>4.6044899092764009</v>
      </c>
      <c r="O34" s="11">
        <v>3.6282705280783709</v>
      </c>
      <c r="P34" s="54">
        <v>3.88</v>
      </c>
      <c r="Q34" s="54">
        <v>4.72</v>
      </c>
      <c r="R34" s="54">
        <v>5.1411915523781859</v>
      </c>
      <c r="S34" s="54">
        <v>4.54</v>
      </c>
      <c r="T34" s="12">
        <v>1.6945702493822585</v>
      </c>
    </row>
    <row r="35" spans="1:20" ht="17" x14ac:dyDescent="0.2">
      <c r="A35" s="59">
        <v>72</v>
      </c>
      <c r="B35" s="30">
        <v>516</v>
      </c>
      <c r="C35" s="30" t="s">
        <v>16</v>
      </c>
      <c r="D35" s="30">
        <v>1</v>
      </c>
      <c r="E35" s="30">
        <v>1</v>
      </c>
      <c r="F35" s="30">
        <v>67</v>
      </c>
      <c r="G35" s="10">
        <v>0.67</v>
      </c>
      <c r="H35" s="34">
        <v>139.21691820000001</v>
      </c>
      <c r="I35" s="11" t="s">
        <v>17</v>
      </c>
      <c r="J35" s="54" t="s">
        <v>17</v>
      </c>
      <c r="K35" s="54" t="s">
        <v>17</v>
      </c>
      <c r="L35" s="54">
        <v>4.5644322487412801</v>
      </c>
      <c r="M35" s="54" t="s">
        <v>17</v>
      </c>
      <c r="N35" s="12" t="s">
        <v>17</v>
      </c>
      <c r="O35" s="11" t="s">
        <v>17</v>
      </c>
      <c r="P35" s="54" t="s">
        <v>17</v>
      </c>
      <c r="Q35" s="54" t="s">
        <v>17</v>
      </c>
      <c r="R35" s="54">
        <v>4.443779013240821</v>
      </c>
      <c r="S35" s="54" t="s">
        <v>17</v>
      </c>
      <c r="T35" s="12" t="s">
        <v>17</v>
      </c>
    </row>
    <row r="36" spans="1:20" x14ac:dyDescent="0.2">
      <c r="A36" s="41">
        <v>72</v>
      </c>
      <c r="B36" s="9">
        <v>516</v>
      </c>
      <c r="C36" s="9" t="s">
        <v>16</v>
      </c>
      <c r="D36" s="9">
        <v>1</v>
      </c>
      <c r="E36" s="9">
        <v>1</v>
      </c>
      <c r="F36" s="9">
        <v>68</v>
      </c>
      <c r="G36" s="10">
        <v>0.68</v>
      </c>
      <c r="H36" s="34">
        <v>141.07132050000001</v>
      </c>
      <c r="I36" s="11">
        <v>8.3690073083150054</v>
      </c>
      <c r="J36" s="54" t="s">
        <v>17</v>
      </c>
      <c r="K36" s="54">
        <v>9.7799999999999994</v>
      </c>
      <c r="L36" s="54">
        <v>4.7497249948865257</v>
      </c>
      <c r="M36" s="54">
        <v>4.6900000000000004</v>
      </c>
      <c r="N36" s="12">
        <v>4.9155460588291344</v>
      </c>
      <c r="O36" s="11">
        <v>3.7901518026041838</v>
      </c>
      <c r="P36" s="54">
        <v>4.08</v>
      </c>
      <c r="Q36" s="54">
        <v>4.3600000000000003</v>
      </c>
      <c r="R36" s="54">
        <v>4.078703987154598</v>
      </c>
      <c r="S36" s="54">
        <v>4.51</v>
      </c>
      <c r="T36" s="12">
        <v>3.352516257395846</v>
      </c>
    </row>
    <row r="37" spans="1:20" ht="17" x14ac:dyDescent="0.2">
      <c r="A37" s="59">
        <v>72</v>
      </c>
      <c r="B37" s="30">
        <v>516</v>
      </c>
      <c r="C37" s="30" t="s">
        <v>16</v>
      </c>
      <c r="D37" s="30">
        <v>1</v>
      </c>
      <c r="E37" s="30">
        <v>1</v>
      </c>
      <c r="F37" s="30">
        <v>74</v>
      </c>
      <c r="G37" s="10">
        <v>0.74</v>
      </c>
      <c r="H37" s="34">
        <v>152.19773470000001</v>
      </c>
      <c r="I37" s="11">
        <v>8.7919440885663303</v>
      </c>
      <c r="J37" s="54">
        <v>10.035444304693424</v>
      </c>
      <c r="K37" s="54">
        <v>9.31</v>
      </c>
      <c r="L37" s="54">
        <v>5.0036762459331339</v>
      </c>
      <c r="M37" s="54">
        <v>4.9154127652451098</v>
      </c>
      <c r="N37" s="12" t="s">
        <v>17</v>
      </c>
      <c r="O37" s="11">
        <v>2.5120347501355322</v>
      </c>
      <c r="P37" s="54">
        <v>3.5575051511375113</v>
      </c>
      <c r="Q37" s="54">
        <v>4.4715410582884934</v>
      </c>
      <c r="R37" s="54">
        <v>4.3330954434658926</v>
      </c>
      <c r="S37" s="54">
        <v>4.5053211249176828</v>
      </c>
      <c r="T37" s="12">
        <v>3.1230221603468635</v>
      </c>
    </row>
    <row r="38" spans="1:20" x14ac:dyDescent="0.2">
      <c r="A38" s="41">
        <v>72</v>
      </c>
      <c r="B38" s="9">
        <v>516</v>
      </c>
      <c r="C38" s="9" t="s">
        <v>16</v>
      </c>
      <c r="D38" s="9">
        <v>1</v>
      </c>
      <c r="E38" s="9">
        <v>1</v>
      </c>
      <c r="F38" s="9">
        <v>76</v>
      </c>
      <c r="G38" s="10">
        <v>0.76</v>
      </c>
      <c r="H38" s="34">
        <v>155.90653940000001</v>
      </c>
      <c r="I38" s="11">
        <v>8.290129640505544</v>
      </c>
      <c r="J38" s="54">
        <v>9.64</v>
      </c>
      <c r="K38" s="54">
        <v>9.52</v>
      </c>
      <c r="L38" s="54">
        <v>4.6329960466312379</v>
      </c>
      <c r="M38" s="54">
        <v>4.42</v>
      </c>
      <c r="N38" s="12">
        <v>4.4978064504373974</v>
      </c>
      <c r="O38" s="11">
        <v>3.5812567078799042</v>
      </c>
      <c r="P38" s="54">
        <v>3.75</v>
      </c>
      <c r="Q38" s="54">
        <v>4.04</v>
      </c>
      <c r="R38" s="54">
        <v>2.9871168082300112</v>
      </c>
      <c r="S38" s="54">
        <v>4.45</v>
      </c>
      <c r="T38" s="12">
        <v>3.3823205636037676</v>
      </c>
    </row>
    <row r="39" spans="1:20" ht="18" thickBot="1" x14ac:dyDescent="0.25">
      <c r="A39" s="60">
        <v>72</v>
      </c>
      <c r="B39" s="61">
        <v>516</v>
      </c>
      <c r="C39" s="61" t="s">
        <v>16</v>
      </c>
      <c r="D39" s="61">
        <v>1</v>
      </c>
      <c r="E39" s="61">
        <v>1</v>
      </c>
      <c r="F39" s="61">
        <v>80</v>
      </c>
      <c r="G39" s="45">
        <v>0.8</v>
      </c>
      <c r="H39" s="62">
        <v>163.32414879999999</v>
      </c>
      <c r="I39" s="44">
        <v>7.9744721254768445</v>
      </c>
      <c r="J39" s="56">
        <v>9.6</v>
      </c>
      <c r="K39" s="56">
        <v>9.1199999999999992</v>
      </c>
      <c r="L39" s="56">
        <v>4.2513785654518221</v>
      </c>
      <c r="M39" s="56">
        <v>3.88</v>
      </c>
      <c r="N39" s="57">
        <v>4.5317179487591925</v>
      </c>
      <c r="O39" s="44">
        <v>3.7953951743059684</v>
      </c>
      <c r="P39" s="56">
        <v>3.87</v>
      </c>
      <c r="Q39" s="56" t="s">
        <v>17</v>
      </c>
      <c r="R39" s="56">
        <v>4.1795372798804751</v>
      </c>
      <c r="S39" s="56">
        <v>4.66</v>
      </c>
      <c r="T39" s="57">
        <v>3.2538540048154361</v>
      </c>
    </row>
  </sheetData>
  <mergeCells count="2">
    <mergeCell ref="I2:N2"/>
    <mergeCell ref="O2:T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81DFE6-BD82-234A-AD06-4ECCCA1BF606}">
  <dimension ref="A1:BD29"/>
  <sheetViews>
    <sheetView workbookViewId="0"/>
  </sheetViews>
  <sheetFormatPr baseColWidth="10" defaultRowHeight="16" x14ac:dyDescent="0.2"/>
  <cols>
    <col min="8" max="8" width="10.83203125" style="21"/>
    <col min="9" max="9" width="16.6640625" style="9" bestFit="1" customWidth="1"/>
    <col min="10" max="10" width="10.5" style="9" bestFit="1" customWidth="1"/>
    <col min="11" max="11" width="13.6640625" style="9" bestFit="1" customWidth="1"/>
    <col min="12" max="12" width="10.83203125" style="9"/>
    <col min="13" max="13" width="12" style="9" bestFit="1" customWidth="1"/>
    <col min="14" max="14" width="12.1640625" style="9" bestFit="1" customWidth="1"/>
    <col min="15" max="15" width="16.6640625" style="9" bestFit="1" customWidth="1"/>
    <col min="16" max="16" width="10.5" style="9" bestFit="1" customWidth="1"/>
    <col min="17" max="17" width="13.6640625" style="9" bestFit="1" customWidth="1"/>
    <col min="18" max="18" width="10.83203125" style="9"/>
    <col min="19" max="19" width="12" style="9" bestFit="1" customWidth="1"/>
    <col min="20" max="20" width="12.1640625" style="9" bestFit="1" customWidth="1"/>
    <col min="21" max="21" width="16.6640625" style="9" bestFit="1" customWidth="1"/>
    <col min="22" max="22" width="10.5" style="9" bestFit="1" customWidth="1"/>
    <col min="23" max="23" width="13.6640625" style="9" bestFit="1" customWidth="1"/>
    <col min="24" max="24" width="10.83203125" style="9"/>
    <col min="25" max="25" width="12" style="9" bestFit="1" customWidth="1"/>
    <col min="26" max="26" width="12.1640625" style="9" bestFit="1" customWidth="1"/>
    <col min="27" max="27" width="16.6640625" style="9" bestFit="1" customWidth="1"/>
    <col min="28" max="28" width="10.5" style="9" bestFit="1" customWidth="1"/>
    <col min="29" max="29" width="13.6640625" style="9" bestFit="1" customWidth="1"/>
    <col min="30" max="30" width="10.83203125" style="9"/>
    <col min="31" max="31" width="12" style="9" bestFit="1" customWidth="1"/>
    <col min="32" max="32" width="12.1640625" style="9" bestFit="1" customWidth="1"/>
    <col min="33" max="33" width="16.6640625" style="9" bestFit="1" customWidth="1"/>
    <col min="34" max="34" width="10.5" style="9" bestFit="1" customWidth="1"/>
    <col min="35" max="35" width="13.6640625" style="9" bestFit="1" customWidth="1"/>
    <col min="36" max="36" width="10.83203125" style="9"/>
    <col min="37" max="37" width="12" style="9" bestFit="1" customWidth="1"/>
    <col min="38" max="38" width="12.1640625" style="9" bestFit="1" customWidth="1"/>
    <col min="39" max="39" width="16.6640625" style="9" bestFit="1" customWidth="1"/>
    <col min="40" max="40" width="10.5" style="9" bestFit="1" customWidth="1"/>
    <col min="41" max="41" width="13.6640625" style="9" bestFit="1" customWidth="1"/>
    <col min="42" max="42" width="10.83203125" style="9"/>
    <col min="43" max="43" width="12" style="9" bestFit="1" customWidth="1"/>
    <col min="44" max="44" width="12.1640625" style="9" bestFit="1" customWidth="1"/>
    <col min="45" max="45" width="16.6640625" style="9" bestFit="1" customWidth="1"/>
    <col min="46" max="46" width="10.5" style="9" bestFit="1" customWidth="1"/>
    <col min="47" max="47" width="13.6640625" style="9" bestFit="1" customWidth="1"/>
    <col min="48" max="48" width="10.83203125" style="9"/>
    <col min="49" max="49" width="12" style="9" bestFit="1" customWidth="1"/>
    <col min="50" max="50" width="12.1640625" style="9" bestFit="1" customWidth="1"/>
    <col min="51" max="51" width="16.6640625" style="9" bestFit="1" customWidth="1"/>
    <col min="52" max="52" width="10.5" style="9" bestFit="1" customWidth="1"/>
    <col min="53" max="53" width="13.6640625" style="9" bestFit="1" customWidth="1"/>
    <col min="54" max="54" width="10.83203125" style="9"/>
    <col min="55" max="55" width="12" style="9" bestFit="1" customWidth="1"/>
    <col min="56" max="56" width="12.1640625" style="9" bestFit="1" customWidth="1"/>
  </cols>
  <sheetData>
    <row r="1" spans="1:56" ht="34" x14ac:dyDescent="0.2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3" t="s">
        <v>6</v>
      </c>
      <c r="H1" s="13" t="s">
        <v>7</v>
      </c>
      <c r="I1" s="81" t="s">
        <v>8</v>
      </c>
      <c r="J1" s="82" t="s">
        <v>9</v>
      </c>
      <c r="K1" s="82" t="s">
        <v>10</v>
      </c>
      <c r="L1" s="82" t="s">
        <v>11</v>
      </c>
      <c r="M1" s="82" t="s">
        <v>12</v>
      </c>
      <c r="N1" s="83" t="s">
        <v>13</v>
      </c>
      <c r="O1" s="81" t="s">
        <v>8</v>
      </c>
      <c r="P1" s="82" t="s">
        <v>9</v>
      </c>
      <c r="Q1" s="82" t="s">
        <v>10</v>
      </c>
      <c r="R1" s="82" t="s">
        <v>11</v>
      </c>
      <c r="S1" s="82" t="s">
        <v>12</v>
      </c>
      <c r="T1" s="83" t="s">
        <v>13</v>
      </c>
      <c r="U1" s="81" t="s">
        <v>8</v>
      </c>
      <c r="V1" s="82" t="s">
        <v>9</v>
      </c>
      <c r="W1" s="82" t="s">
        <v>10</v>
      </c>
      <c r="X1" s="82" t="s">
        <v>11</v>
      </c>
      <c r="Y1" s="82" t="s">
        <v>12</v>
      </c>
      <c r="Z1" s="83" t="s">
        <v>13</v>
      </c>
      <c r="AA1" s="81" t="s">
        <v>8</v>
      </c>
      <c r="AB1" s="82" t="s">
        <v>9</v>
      </c>
      <c r="AC1" s="82" t="s">
        <v>10</v>
      </c>
      <c r="AD1" s="82" t="s">
        <v>11</v>
      </c>
      <c r="AE1" s="82" t="s">
        <v>12</v>
      </c>
      <c r="AF1" s="83" t="s">
        <v>13</v>
      </c>
      <c r="AG1" s="81" t="s">
        <v>8</v>
      </c>
      <c r="AH1" s="82" t="s">
        <v>9</v>
      </c>
      <c r="AI1" s="82" t="s">
        <v>10</v>
      </c>
      <c r="AJ1" s="82" t="s">
        <v>11</v>
      </c>
      <c r="AK1" s="82" t="s">
        <v>12</v>
      </c>
      <c r="AL1" s="83" t="s">
        <v>13</v>
      </c>
      <c r="AM1" s="81" t="s">
        <v>8</v>
      </c>
      <c r="AN1" s="82" t="s">
        <v>9</v>
      </c>
      <c r="AO1" s="82" t="s">
        <v>10</v>
      </c>
      <c r="AP1" s="82" t="s">
        <v>11</v>
      </c>
      <c r="AQ1" s="82" t="s">
        <v>12</v>
      </c>
      <c r="AR1" s="83" t="s">
        <v>13</v>
      </c>
      <c r="AS1" s="81" t="s">
        <v>8</v>
      </c>
      <c r="AT1" s="82" t="s">
        <v>9</v>
      </c>
      <c r="AU1" s="82" t="s">
        <v>10</v>
      </c>
      <c r="AV1" s="82" t="s">
        <v>11</v>
      </c>
      <c r="AW1" s="82" t="s">
        <v>12</v>
      </c>
      <c r="AX1" s="83" t="s">
        <v>13</v>
      </c>
      <c r="AY1" s="81" t="s">
        <v>8</v>
      </c>
      <c r="AZ1" s="82" t="s">
        <v>9</v>
      </c>
      <c r="BA1" s="82" t="s">
        <v>10</v>
      </c>
      <c r="BB1" s="82" t="s">
        <v>11</v>
      </c>
      <c r="BC1" s="82" t="s">
        <v>12</v>
      </c>
      <c r="BD1" s="83" t="s">
        <v>13</v>
      </c>
    </row>
    <row r="2" spans="1:56" ht="17" thickBot="1" x14ac:dyDescent="0.25">
      <c r="A2" s="5"/>
      <c r="B2" s="6"/>
      <c r="C2" s="6"/>
      <c r="D2" s="6"/>
      <c r="E2" s="6"/>
      <c r="F2" s="6"/>
      <c r="G2" s="7"/>
      <c r="H2" s="8"/>
      <c r="I2" s="112" t="s">
        <v>18</v>
      </c>
      <c r="J2" s="113"/>
      <c r="K2" s="113"/>
      <c r="L2" s="113"/>
      <c r="M2" s="113"/>
      <c r="N2" s="114"/>
      <c r="O2" s="112" t="s">
        <v>152</v>
      </c>
      <c r="P2" s="113"/>
      <c r="Q2" s="113"/>
      <c r="R2" s="113"/>
      <c r="S2" s="113"/>
      <c r="T2" s="114"/>
      <c r="U2" s="112" t="s">
        <v>19</v>
      </c>
      <c r="V2" s="113"/>
      <c r="W2" s="113"/>
      <c r="X2" s="113"/>
      <c r="Y2" s="113"/>
      <c r="Z2" s="114"/>
      <c r="AA2" s="112" t="s">
        <v>20</v>
      </c>
      <c r="AB2" s="113"/>
      <c r="AC2" s="113"/>
      <c r="AD2" s="113"/>
      <c r="AE2" s="113"/>
      <c r="AF2" s="114"/>
      <c r="AG2" s="112" t="s">
        <v>21</v>
      </c>
      <c r="AH2" s="113"/>
      <c r="AI2" s="113"/>
      <c r="AJ2" s="113"/>
      <c r="AK2" s="113"/>
      <c r="AL2" s="114"/>
      <c r="AM2" s="112" t="s">
        <v>22</v>
      </c>
      <c r="AN2" s="113"/>
      <c r="AO2" s="113"/>
      <c r="AP2" s="113"/>
      <c r="AQ2" s="113"/>
      <c r="AR2" s="114"/>
      <c r="AS2" s="112" t="s">
        <v>23</v>
      </c>
      <c r="AT2" s="113"/>
      <c r="AU2" s="113"/>
      <c r="AV2" s="113"/>
      <c r="AW2" s="113"/>
      <c r="AX2" s="114"/>
      <c r="AY2" s="112" t="s">
        <v>24</v>
      </c>
      <c r="AZ2" s="113"/>
      <c r="BA2" s="113"/>
      <c r="BB2" s="113"/>
      <c r="BC2" s="113"/>
      <c r="BD2" s="114"/>
    </row>
    <row r="3" spans="1:56" x14ac:dyDescent="0.2">
      <c r="A3" s="41">
        <v>72</v>
      </c>
      <c r="B3" s="9">
        <v>516</v>
      </c>
      <c r="C3" s="9" t="s">
        <v>16</v>
      </c>
      <c r="D3" s="9">
        <v>1</v>
      </c>
      <c r="E3" s="9">
        <v>1</v>
      </c>
      <c r="F3" s="9">
        <v>2.5</v>
      </c>
      <c r="G3" s="10">
        <v>0</v>
      </c>
      <c r="H3" s="14">
        <v>0</v>
      </c>
      <c r="I3" s="54" t="s">
        <v>17</v>
      </c>
      <c r="J3" s="54">
        <v>1.4380663596703012</v>
      </c>
      <c r="K3" s="54">
        <v>0.70815245839626251</v>
      </c>
      <c r="L3" s="54" t="s">
        <v>17</v>
      </c>
      <c r="M3" s="54">
        <v>0.16174671993279915</v>
      </c>
      <c r="N3" s="12">
        <v>-1.5564591970400832E-2</v>
      </c>
      <c r="O3" s="11" t="s">
        <v>17</v>
      </c>
      <c r="P3" s="54" t="s">
        <v>17</v>
      </c>
      <c r="Q3" s="54">
        <v>0.75636888440145378</v>
      </c>
      <c r="R3" s="54">
        <v>5.1473616796322785E-2</v>
      </c>
      <c r="S3" s="54">
        <v>0.21571450214506682</v>
      </c>
      <c r="T3" s="12">
        <v>0.15125687244268571</v>
      </c>
      <c r="U3" s="15" t="s">
        <v>17</v>
      </c>
      <c r="V3" s="16">
        <v>1.4380663596703012</v>
      </c>
      <c r="W3" s="16">
        <v>0.7322606713988582</v>
      </c>
      <c r="X3" s="16">
        <v>5.1473616796322785E-2</v>
      </c>
      <c r="Y3" s="16">
        <v>0.18873061103893299</v>
      </c>
      <c r="Z3" s="17">
        <v>6.7846140236142438E-2</v>
      </c>
      <c r="AA3" s="15" t="s">
        <v>17</v>
      </c>
      <c r="AB3" s="18" t="s">
        <v>17</v>
      </c>
      <c r="AC3" s="16">
        <v>3.4094161792850144E-2</v>
      </c>
      <c r="AD3" s="16"/>
      <c r="AE3" s="16">
        <v>3.8160984767893098E-2</v>
      </c>
      <c r="AF3" s="17">
        <v>0.11796058873396381</v>
      </c>
      <c r="AG3" s="11" t="s">
        <v>17</v>
      </c>
      <c r="AH3" s="54">
        <v>-0.47336160106561992</v>
      </c>
      <c r="AI3" s="54">
        <v>1.1781440528500429</v>
      </c>
      <c r="AJ3" s="54">
        <v>1.6081639216071433</v>
      </c>
      <c r="AK3" s="54">
        <v>0.98983556908376391</v>
      </c>
      <c r="AL3" s="12">
        <v>1.3388762701831585</v>
      </c>
      <c r="AM3" s="54" t="s">
        <v>17</v>
      </c>
      <c r="AN3" s="54" t="s">
        <v>17</v>
      </c>
      <c r="AO3" s="54">
        <v>1.2065276267030529</v>
      </c>
      <c r="AP3" s="54">
        <v>1.8913935087251761</v>
      </c>
      <c r="AQ3" s="54">
        <v>1.3001427452775289</v>
      </c>
      <c r="AR3" s="54">
        <v>1.1705724019451882</v>
      </c>
      <c r="AS3" s="15" t="s">
        <v>17</v>
      </c>
      <c r="AT3" s="18">
        <v>-0.47336160106561992</v>
      </c>
      <c r="AU3" s="16">
        <v>1.1923358397765478</v>
      </c>
      <c r="AV3" s="16">
        <v>1.7497787151661597</v>
      </c>
      <c r="AW3" s="16">
        <v>1.1449891571806465</v>
      </c>
      <c r="AX3" s="17">
        <v>1.2547243360641733</v>
      </c>
      <c r="AY3" s="54" t="s">
        <v>17</v>
      </c>
      <c r="AZ3" s="54" t="s">
        <v>17</v>
      </c>
      <c r="BA3" s="10">
        <v>2.0070217545772588E-2</v>
      </c>
      <c r="BB3" s="10">
        <v>0.20027356168382704</v>
      </c>
      <c r="BC3" s="10">
        <v>0.21942030853745892</v>
      </c>
      <c r="BD3" s="20">
        <v>0.11900880653099598</v>
      </c>
    </row>
    <row r="4" spans="1:56" x14ac:dyDescent="0.2">
      <c r="A4" s="41">
        <v>72</v>
      </c>
      <c r="B4" s="9">
        <v>516</v>
      </c>
      <c r="C4" s="9" t="s">
        <v>16</v>
      </c>
      <c r="D4" s="9">
        <v>1</v>
      </c>
      <c r="E4" s="9">
        <v>1</v>
      </c>
      <c r="F4" s="9">
        <v>4</v>
      </c>
      <c r="G4" s="10">
        <v>0.04</v>
      </c>
      <c r="H4" s="14">
        <v>3.8137074580000001</v>
      </c>
      <c r="I4" s="54">
        <v>1.6616869922248876</v>
      </c>
      <c r="J4" s="54">
        <v>1.7702773273358536</v>
      </c>
      <c r="K4" s="54">
        <v>0.72775317778398119</v>
      </c>
      <c r="L4" s="54">
        <v>-2.9388410273075594E-2</v>
      </c>
      <c r="M4" s="54">
        <v>0.16993082301610934</v>
      </c>
      <c r="N4" s="12">
        <v>0.60907630172289307</v>
      </c>
      <c r="O4" s="11" t="s">
        <v>17</v>
      </c>
      <c r="P4" s="54" t="s">
        <v>17</v>
      </c>
      <c r="Q4" s="54">
        <v>0.77022989038270107</v>
      </c>
      <c r="R4" s="54">
        <v>0.29920246472104495</v>
      </c>
      <c r="S4" s="54">
        <v>9.1136522192483804E-2</v>
      </c>
      <c r="T4" s="12">
        <v>0.34840704790083332</v>
      </c>
      <c r="U4" s="19">
        <v>1.6616869922248876</v>
      </c>
      <c r="V4" s="10">
        <v>1.7702773273358536</v>
      </c>
      <c r="W4" s="10">
        <v>0.74899153408334107</v>
      </c>
      <c r="X4" s="10">
        <v>0.13490702722398468</v>
      </c>
      <c r="Y4" s="10">
        <v>0.13053367260429657</v>
      </c>
      <c r="Z4" s="20">
        <v>0.47874167481186319</v>
      </c>
      <c r="AA4" s="11" t="s">
        <v>17</v>
      </c>
      <c r="AB4" s="54" t="s">
        <v>17</v>
      </c>
      <c r="AC4" s="10">
        <v>3.0035571521066881E-2</v>
      </c>
      <c r="AD4" s="10">
        <v>0.23234883594436379</v>
      </c>
      <c r="AE4" s="10">
        <v>5.5715984431238423E-2</v>
      </c>
      <c r="AF4" s="20">
        <v>0.18432099702441573</v>
      </c>
      <c r="AG4" s="11">
        <v>1.1815231353929356</v>
      </c>
      <c r="AH4" s="54">
        <v>-0.62672835145751782</v>
      </c>
      <c r="AI4" s="54">
        <v>1.2431330366299398</v>
      </c>
      <c r="AJ4" s="54">
        <v>1.7645456374184501</v>
      </c>
      <c r="AK4" s="54">
        <v>0.90320957912932798</v>
      </c>
      <c r="AL4" s="12">
        <v>1.1232850919119943</v>
      </c>
      <c r="AM4" s="11" t="s">
        <v>17</v>
      </c>
      <c r="AN4" s="54" t="s">
        <v>17</v>
      </c>
      <c r="AO4" s="54">
        <v>1.0682147173625636</v>
      </c>
      <c r="AP4" s="54">
        <v>1.5448208156137584</v>
      </c>
      <c r="AQ4" s="54">
        <v>0.98080314569068094</v>
      </c>
      <c r="AR4" s="12">
        <v>1.2433185306330694</v>
      </c>
      <c r="AS4" s="11">
        <v>1.1815231353929356</v>
      </c>
      <c r="AT4" s="54">
        <v>-0.62672835145751782</v>
      </c>
      <c r="AU4" s="10">
        <v>1.1556738769962518</v>
      </c>
      <c r="AV4" s="10">
        <v>1.6546832265161042</v>
      </c>
      <c r="AW4" s="10">
        <v>0.94200636241000446</v>
      </c>
      <c r="AX4" s="20">
        <v>1.183301811272532</v>
      </c>
      <c r="AY4" s="54" t="s">
        <v>17</v>
      </c>
      <c r="AZ4" s="54" t="s">
        <v>17</v>
      </c>
      <c r="BA4" s="10">
        <v>0.12368592970771526</v>
      </c>
      <c r="BB4" s="10">
        <v>0.15536891149310325</v>
      </c>
      <c r="BC4" s="10">
        <v>5.4866937091982426E-2</v>
      </c>
      <c r="BD4" s="20">
        <v>8.4876458488812104E-2</v>
      </c>
    </row>
    <row r="5" spans="1:56" x14ac:dyDescent="0.2">
      <c r="A5" s="41">
        <v>72</v>
      </c>
      <c r="B5" s="9">
        <v>516</v>
      </c>
      <c r="C5" s="9" t="s">
        <v>16</v>
      </c>
      <c r="D5" s="9">
        <v>1</v>
      </c>
      <c r="E5" s="9">
        <v>1</v>
      </c>
      <c r="F5" s="9">
        <v>6</v>
      </c>
      <c r="G5" s="10">
        <v>0.06</v>
      </c>
      <c r="H5" s="14">
        <v>8.4609409020000008</v>
      </c>
      <c r="I5" s="54" t="s">
        <v>17</v>
      </c>
      <c r="J5" s="54" t="s">
        <v>17</v>
      </c>
      <c r="K5" s="54" t="s">
        <v>17</v>
      </c>
      <c r="L5" s="54" t="s">
        <v>17</v>
      </c>
      <c r="M5" s="54" t="s">
        <v>17</v>
      </c>
      <c r="N5" s="12" t="s">
        <v>17</v>
      </c>
      <c r="O5" s="11" t="s">
        <v>17</v>
      </c>
      <c r="P5" s="54" t="s">
        <v>17</v>
      </c>
      <c r="Q5" s="54" t="s">
        <v>17</v>
      </c>
      <c r="R5" s="54" t="s">
        <v>17</v>
      </c>
      <c r="S5" s="54" t="s">
        <v>17</v>
      </c>
      <c r="T5" s="12" t="s">
        <v>17</v>
      </c>
      <c r="U5" s="19" t="s">
        <v>17</v>
      </c>
      <c r="V5" s="10" t="s">
        <v>17</v>
      </c>
      <c r="W5" s="10" t="s">
        <v>17</v>
      </c>
      <c r="X5" s="10" t="s">
        <v>17</v>
      </c>
      <c r="Y5" s="10" t="s">
        <v>17</v>
      </c>
      <c r="Z5" s="20" t="s">
        <v>17</v>
      </c>
      <c r="AA5" s="11" t="s">
        <v>17</v>
      </c>
      <c r="AB5" s="54" t="s">
        <v>17</v>
      </c>
      <c r="AC5" s="10" t="s">
        <v>17</v>
      </c>
      <c r="AD5" s="10" t="s">
        <v>17</v>
      </c>
      <c r="AE5" s="10" t="s">
        <v>17</v>
      </c>
      <c r="AF5" s="20" t="s">
        <v>17</v>
      </c>
      <c r="AG5" s="11" t="s">
        <v>17</v>
      </c>
      <c r="AH5" s="54" t="s">
        <v>17</v>
      </c>
      <c r="AI5" s="54" t="s">
        <v>17</v>
      </c>
      <c r="AJ5" s="54" t="s">
        <v>17</v>
      </c>
      <c r="AK5" s="54" t="s">
        <v>17</v>
      </c>
      <c r="AL5" s="12" t="s">
        <v>17</v>
      </c>
      <c r="AM5" s="11" t="s">
        <v>17</v>
      </c>
      <c r="AN5" s="54" t="s">
        <v>17</v>
      </c>
      <c r="AO5" s="54" t="s">
        <v>17</v>
      </c>
      <c r="AP5" s="54" t="s">
        <v>17</v>
      </c>
      <c r="AQ5" s="54" t="s">
        <v>17</v>
      </c>
      <c r="AR5" s="12">
        <v>1.0523191540830859</v>
      </c>
      <c r="AS5" s="11" t="s">
        <v>17</v>
      </c>
      <c r="AT5" s="54" t="s">
        <v>17</v>
      </c>
      <c r="AU5" s="10" t="s">
        <v>17</v>
      </c>
      <c r="AV5" s="10" t="s">
        <v>17</v>
      </c>
      <c r="AW5" s="10" t="s">
        <v>17</v>
      </c>
      <c r="AX5" s="20">
        <v>1.0523191540830859</v>
      </c>
      <c r="AY5" s="54" t="s">
        <v>17</v>
      </c>
      <c r="AZ5" s="54" t="s">
        <v>17</v>
      </c>
      <c r="BA5" s="10" t="s">
        <v>17</v>
      </c>
      <c r="BB5" s="10" t="s">
        <v>17</v>
      </c>
      <c r="BC5" s="10" t="s">
        <v>17</v>
      </c>
      <c r="BD5" s="20" t="s">
        <v>17</v>
      </c>
    </row>
    <row r="6" spans="1:56" x14ac:dyDescent="0.2">
      <c r="A6" s="41">
        <v>72</v>
      </c>
      <c r="B6" s="9">
        <v>516</v>
      </c>
      <c r="C6" s="9" t="s">
        <v>16</v>
      </c>
      <c r="D6" s="9">
        <v>1</v>
      </c>
      <c r="E6" s="9">
        <v>1</v>
      </c>
      <c r="F6" s="9">
        <v>8</v>
      </c>
      <c r="G6" s="10">
        <v>0.08</v>
      </c>
      <c r="H6" s="14">
        <v>13.10817434</v>
      </c>
      <c r="I6" s="54">
        <v>1.8656641139468531</v>
      </c>
      <c r="J6" s="54">
        <v>1.5902173725056787</v>
      </c>
      <c r="K6" s="54">
        <v>0.99590066562174862</v>
      </c>
      <c r="L6" s="54">
        <v>0.25707422407358704</v>
      </c>
      <c r="M6" s="54">
        <v>-0.25899712315478318</v>
      </c>
      <c r="N6" s="12">
        <v>0.34660430015888044</v>
      </c>
      <c r="O6" s="11" t="s">
        <v>17</v>
      </c>
      <c r="P6" s="54" t="s">
        <v>17</v>
      </c>
      <c r="Q6" s="54">
        <v>0.92828317051946041</v>
      </c>
      <c r="R6" s="54" t="s">
        <v>17</v>
      </c>
      <c r="S6" s="54">
        <v>-5.1973931182011102E-2</v>
      </c>
      <c r="T6" s="12">
        <v>0.2355131941654165</v>
      </c>
      <c r="U6" s="19">
        <v>1.8656641139468531</v>
      </c>
      <c r="V6" s="10">
        <v>1.5902173725056787</v>
      </c>
      <c r="W6" s="10">
        <v>0.96209191807060446</v>
      </c>
      <c r="X6" s="10">
        <v>0.25707422407358704</v>
      </c>
      <c r="Y6" s="10">
        <v>-0.15548552716839714</v>
      </c>
      <c r="Z6" s="20">
        <v>0.29105874716214847</v>
      </c>
      <c r="AA6" s="11" t="s">
        <v>17</v>
      </c>
      <c r="AB6" s="54" t="s">
        <v>17</v>
      </c>
      <c r="AC6" s="10">
        <v>4.7812789313676156E-2</v>
      </c>
      <c r="AD6" s="10" t="s">
        <v>17</v>
      </c>
      <c r="AE6" s="10">
        <v>0.14638750290683161</v>
      </c>
      <c r="AF6" s="20">
        <v>7.8553274377491933E-2</v>
      </c>
      <c r="AG6" s="11">
        <v>1.1233234037800095</v>
      </c>
      <c r="AH6" s="54">
        <v>-0.62276446395864626</v>
      </c>
      <c r="AI6" s="54">
        <v>1.1820947757392033</v>
      </c>
      <c r="AJ6" s="54">
        <v>1.2668705406402387</v>
      </c>
      <c r="AK6" s="54">
        <v>1.0472982563188484</v>
      </c>
      <c r="AL6" s="12">
        <v>0.88751611266145236</v>
      </c>
      <c r="AM6" s="11" t="s">
        <v>17</v>
      </c>
      <c r="AN6" s="54" t="s">
        <v>17</v>
      </c>
      <c r="AO6" s="54">
        <v>1.010636670374425</v>
      </c>
      <c r="AP6" s="54" t="s">
        <v>17</v>
      </c>
      <c r="AQ6" s="54">
        <v>1.3486605491769483</v>
      </c>
      <c r="AR6" s="12">
        <v>1.1013638768451177</v>
      </c>
      <c r="AS6" s="11">
        <v>1.1233234037800095</v>
      </c>
      <c r="AT6" s="54">
        <v>-0.62276446395864626</v>
      </c>
      <c r="AU6" s="10">
        <v>1.096365723056814</v>
      </c>
      <c r="AV6" s="10">
        <v>1.2668705406402387</v>
      </c>
      <c r="AW6" s="10">
        <v>1.1979794027478983</v>
      </c>
      <c r="AX6" s="20">
        <v>0.99443999475328504</v>
      </c>
      <c r="AY6" s="54" t="s">
        <v>17</v>
      </c>
      <c r="AZ6" s="54" t="s">
        <v>17</v>
      </c>
      <c r="BA6" s="10">
        <v>0.12123918899283234</v>
      </c>
      <c r="BB6" s="10" t="s">
        <v>17</v>
      </c>
      <c r="BC6" s="10">
        <v>0.21309532087388944</v>
      </c>
      <c r="BD6" s="20">
        <v>0.15121320419585099</v>
      </c>
    </row>
    <row r="7" spans="1:56" x14ac:dyDescent="0.2">
      <c r="A7" s="41">
        <v>72</v>
      </c>
      <c r="B7" s="9">
        <v>516</v>
      </c>
      <c r="C7" s="9" t="s">
        <v>16</v>
      </c>
      <c r="D7" s="9">
        <v>1</v>
      </c>
      <c r="E7" s="9">
        <v>1</v>
      </c>
      <c r="F7" s="9">
        <v>10</v>
      </c>
      <c r="G7" s="10">
        <v>0.1</v>
      </c>
      <c r="H7" s="14">
        <v>17.75540779</v>
      </c>
      <c r="I7" s="54" t="s">
        <v>17</v>
      </c>
      <c r="J7" s="54" t="s">
        <v>17</v>
      </c>
      <c r="K7" s="54" t="s">
        <v>17</v>
      </c>
      <c r="L7" s="54" t="s">
        <v>17</v>
      </c>
      <c r="M7" s="54" t="s">
        <v>17</v>
      </c>
      <c r="N7" s="12" t="s">
        <v>17</v>
      </c>
      <c r="O7" s="11" t="s">
        <v>17</v>
      </c>
      <c r="P7" s="54" t="s">
        <v>17</v>
      </c>
      <c r="Q7" s="54" t="s">
        <v>17</v>
      </c>
      <c r="R7" s="54" t="s">
        <v>17</v>
      </c>
      <c r="S7" s="54" t="s">
        <v>17</v>
      </c>
      <c r="T7" s="12" t="s">
        <v>17</v>
      </c>
      <c r="U7" s="19" t="s">
        <v>17</v>
      </c>
      <c r="V7" s="10" t="s">
        <v>17</v>
      </c>
      <c r="W7" s="10" t="s">
        <v>17</v>
      </c>
      <c r="X7" s="10" t="s">
        <v>17</v>
      </c>
      <c r="Y7" s="10" t="s">
        <v>17</v>
      </c>
      <c r="Z7" s="20" t="s">
        <v>17</v>
      </c>
      <c r="AA7" s="11" t="s">
        <v>17</v>
      </c>
      <c r="AB7" s="54" t="s">
        <v>17</v>
      </c>
      <c r="AC7" s="10" t="s">
        <v>17</v>
      </c>
      <c r="AD7" s="10" t="s">
        <v>17</v>
      </c>
      <c r="AE7" s="10" t="s">
        <v>17</v>
      </c>
      <c r="AF7" s="20" t="s">
        <v>17</v>
      </c>
      <c r="AG7" s="11" t="s">
        <v>17</v>
      </c>
      <c r="AH7" s="54" t="s">
        <v>17</v>
      </c>
      <c r="AI7" s="54" t="s">
        <v>17</v>
      </c>
      <c r="AJ7" s="54" t="s">
        <v>17</v>
      </c>
      <c r="AK7" s="54" t="s">
        <v>17</v>
      </c>
      <c r="AL7" s="12" t="s">
        <v>17</v>
      </c>
      <c r="AM7" s="11" t="s">
        <v>17</v>
      </c>
      <c r="AN7" s="54" t="s">
        <v>17</v>
      </c>
      <c r="AO7" s="54" t="s">
        <v>17</v>
      </c>
      <c r="AP7" s="54" t="s">
        <v>17</v>
      </c>
      <c r="AQ7" s="54" t="s">
        <v>17</v>
      </c>
      <c r="AR7" s="12" t="s">
        <v>17</v>
      </c>
      <c r="AS7" s="11" t="s">
        <v>17</v>
      </c>
      <c r="AT7" s="54" t="s">
        <v>17</v>
      </c>
      <c r="AU7" s="10" t="s">
        <v>17</v>
      </c>
      <c r="AV7" s="10" t="s">
        <v>17</v>
      </c>
      <c r="AW7" s="10" t="s">
        <v>17</v>
      </c>
      <c r="AX7" s="20" t="s">
        <v>17</v>
      </c>
      <c r="AY7" s="54" t="s">
        <v>17</v>
      </c>
      <c r="AZ7" s="54" t="s">
        <v>17</v>
      </c>
      <c r="BA7" s="10" t="s">
        <v>17</v>
      </c>
      <c r="BB7" s="10" t="s">
        <v>17</v>
      </c>
      <c r="BC7" s="10" t="s">
        <v>17</v>
      </c>
      <c r="BD7" s="20" t="s">
        <v>17</v>
      </c>
    </row>
    <row r="8" spans="1:56" x14ac:dyDescent="0.2">
      <c r="A8" s="41">
        <v>72</v>
      </c>
      <c r="B8" s="9">
        <v>516</v>
      </c>
      <c r="C8" s="9" t="s">
        <v>16</v>
      </c>
      <c r="D8" s="9">
        <v>1</v>
      </c>
      <c r="E8" s="9">
        <v>1</v>
      </c>
      <c r="F8" s="9">
        <v>12</v>
      </c>
      <c r="G8" s="10">
        <v>0.12</v>
      </c>
      <c r="H8" s="14">
        <v>22.40264123</v>
      </c>
      <c r="I8" s="54" t="s">
        <v>17</v>
      </c>
      <c r="J8" s="54" t="s">
        <v>17</v>
      </c>
      <c r="K8" s="54">
        <v>1.0636796933368429</v>
      </c>
      <c r="L8" s="54">
        <v>0.53663331828109451</v>
      </c>
      <c r="M8" s="54">
        <v>0.29461057263617974</v>
      </c>
      <c r="N8" s="12">
        <v>0.31764395797885658</v>
      </c>
      <c r="O8" s="11" t="s">
        <v>17</v>
      </c>
      <c r="P8" s="54" t="s">
        <v>17</v>
      </c>
      <c r="Q8" s="54">
        <v>0.90855788600983101</v>
      </c>
      <c r="R8" s="54">
        <v>0.3345961815778471</v>
      </c>
      <c r="S8" s="54">
        <v>0.18625306468877367</v>
      </c>
      <c r="T8" s="12">
        <v>0.54522078377636629</v>
      </c>
      <c r="U8" s="19" t="s">
        <v>17</v>
      </c>
      <c r="V8" s="10" t="s">
        <v>17</v>
      </c>
      <c r="W8" s="10">
        <v>0.98611878967333699</v>
      </c>
      <c r="X8" s="10">
        <v>0.4356147499294708</v>
      </c>
      <c r="Y8" s="10">
        <v>0.2404318186624767</v>
      </c>
      <c r="Z8" s="20">
        <v>0.43143237087761144</v>
      </c>
      <c r="AA8" s="11" t="s">
        <v>17</v>
      </c>
      <c r="AB8" s="54" t="s">
        <v>17</v>
      </c>
      <c r="AC8" s="10">
        <v>0.10968768187084316</v>
      </c>
      <c r="AD8" s="10">
        <v>0.14286182941437986</v>
      </c>
      <c r="AE8" s="10">
        <v>7.6620328662085957E-2</v>
      </c>
      <c r="AF8" s="20">
        <v>0.16092111676232887</v>
      </c>
      <c r="AG8" s="11" t="s">
        <v>17</v>
      </c>
      <c r="AH8" s="54" t="s">
        <v>17</v>
      </c>
      <c r="AI8" s="54">
        <v>1.0220557747832155</v>
      </c>
      <c r="AJ8" s="54">
        <v>1.3011328869162775</v>
      </c>
      <c r="AK8" s="54">
        <v>0.94948779727090293</v>
      </c>
      <c r="AL8" s="12">
        <v>1.0553639959310754</v>
      </c>
      <c r="AM8" s="11" t="s">
        <v>17</v>
      </c>
      <c r="AN8" s="54" t="s">
        <v>17</v>
      </c>
      <c r="AO8" s="54">
        <v>1.1612141504503524</v>
      </c>
      <c r="AP8" s="54">
        <v>1.7810402389893758</v>
      </c>
      <c r="AQ8" s="54">
        <v>0.92831184007088119</v>
      </c>
      <c r="AR8" s="12">
        <v>1.1322883193568836</v>
      </c>
      <c r="AS8" s="11" t="s">
        <v>17</v>
      </c>
      <c r="AT8" s="54" t="s">
        <v>17</v>
      </c>
      <c r="AU8" s="10">
        <v>1.0916349626167841</v>
      </c>
      <c r="AV8" s="10">
        <v>1.5410865629528265</v>
      </c>
      <c r="AW8" s="10">
        <v>0.93889981867089212</v>
      </c>
      <c r="AX8" s="20">
        <v>1.0938261576439796</v>
      </c>
      <c r="AY8" s="54" t="s">
        <v>17</v>
      </c>
      <c r="AZ8" s="54" t="s">
        <v>17</v>
      </c>
      <c r="BA8" s="10">
        <v>9.8399831093137519E-2</v>
      </c>
      <c r="BB8" s="10">
        <v>0.3393457429921683</v>
      </c>
      <c r="BC8" s="10">
        <v>1.4973662934251472E-2</v>
      </c>
      <c r="BD8" s="20">
        <v>5.4393710732576123E-2</v>
      </c>
    </row>
    <row r="9" spans="1:56" x14ac:dyDescent="0.2">
      <c r="A9" s="41">
        <v>72</v>
      </c>
      <c r="B9" s="9">
        <v>516</v>
      </c>
      <c r="C9" s="9" t="s">
        <v>16</v>
      </c>
      <c r="D9" s="9">
        <v>1</v>
      </c>
      <c r="E9" s="9">
        <v>1</v>
      </c>
      <c r="F9" s="9">
        <v>16</v>
      </c>
      <c r="G9" s="10">
        <v>0.16</v>
      </c>
      <c r="H9" s="14">
        <v>31.697108119999999</v>
      </c>
      <c r="I9" s="54">
        <v>1.9569590196490587</v>
      </c>
      <c r="J9" s="54">
        <v>1.5514085635899724</v>
      </c>
      <c r="K9" s="54">
        <v>1.5806439870453426</v>
      </c>
      <c r="L9" s="54">
        <v>0.95527380204861212</v>
      </c>
      <c r="M9" s="54">
        <v>0.43435287347701645</v>
      </c>
      <c r="N9" s="12">
        <v>0.60532035134955409</v>
      </c>
      <c r="O9" s="11" t="s">
        <v>17</v>
      </c>
      <c r="P9" s="54" t="s">
        <v>17</v>
      </c>
      <c r="Q9" s="54">
        <v>1.4139291004584789</v>
      </c>
      <c r="R9" s="54">
        <v>0.70546078320314654</v>
      </c>
      <c r="S9" s="54">
        <v>0.72326396578691765</v>
      </c>
      <c r="T9" s="12">
        <v>1.0145751031813828</v>
      </c>
      <c r="U9" s="19">
        <v>1.9569590196490587</v>
      </c>
      <c r="V9" s="10">
        <v>1.5514085635899724</v>
      </c>
      <c r="W9" s="10">
        <v>1.4972865437519107</v>
      </c>
      <c r="X9" s="10">
        <v>0.83036729262587938</v>
      </c>
      <c r="Y9" s="10">
        <v>0.57880841963196705</v>
      </c>
      <c r="Z9" s="20">
        <v>0.80994772726546849</v>
      </c>
      <c r="AA9" s="11" t="s">
        <v>17</v>
      </c>
      <c r="AB9" s="54" t="s">
        <v>17</v>
      </c>
      <c r="AC9" s="10">
        <v>0.11788522683031753</v>
      </c>
      <c r="AD9" s="10">
        <v>0.17664447965431104</v>
      </c>
      <c r="AE9" s="10">
        <v>0.20429099253234367</v>
      </c>
      <c r="AF9" s="20">
        <v>0.28938681025310364</v>
      </c>
      <c r="AG9" s="11">
        <v>1.172160995268265</v>
      </c>
      <c r="AH9" s="54">
        <v>-1.2605913571121656</v>
      </c>
      <c r="AI9" s="54">
        <v>1.0055396907971734</v>
      </c>
      <c r="AJ9" s="54">
        <v>1.5008440481485295</v>
      </c>
      <c r="AK9" s="54">
        <v>0.65514161951025573</v>
      </c>
      <c r="AL9" s="12">
        <v>0.89498098761562273</v>
      </c>
      <c r="AM9" s="11">
        <v>1.7024721404274719</v>
      </c>
      <c r="AN9" s="54" t="s">
        <v>17</v>
      </c>
      <c r="AO9" s="54">
        <v>0.90278663382322422</v>
      </c>
      <c r="AP9" s="54">
        <v>1.468035651725297</v>
      </c>
      <c r="AQ9" s="54">
        <v>1.0688410090746447</v>
      </c>
      <c r="AR9" s="12">
        <v>1.0256980903553279</v>
      </c>
      <c r="AS9" s="11">
        <v>1.4373165678478683</v>
      </c>
      <c r="AT9" s="54">
        <v>-1.2605913571121656</v>
      </c>
      <c r="AU9" s="10">
        <v>0.95416316231019882</v>
      </c>
      <c r="AV9" s="10">
        <v>1.4844398499369134</v>
      </c>
      <c r="AW9" s="10">
        <v>0.86199131429245024</v>
      </c>
      <c r="AX9" s="20">
        <v>0.96033953898547531</v>
      </c>
      <c r="AY9" s="54">
        <v>0.37498660688087898</v>
      </c>
      <c r="AZ9" s="54" t="s">
        <v>17</v>
      </c>
      <c r="BA9" s="10">
        <v>7.2657383373927145E-2</v>
      </c>
      <c r="BB9" s="10">
        <v>2.319903959072411E-2</v>
      </c>
      <c r="BC9" s="10">
        <v>0.29252964373371487</v>
      </c>
      <c r="BD9" s="20">
        <v>9.2430949764304146E-2</v>
      </c>
    </row>
    <row r="10" spans="1:56" x14ac:dyDescent="0.2">
      <c r="A10" s="41">
        <v>72</v>
      </c>
      <c r="B10" s="9">
        <v>516</v>
      </c>
      <c r="C10" s="9" t="s">
        <v>16</v>
      </c>
      <c r="D10" s="9">
        <v>1</v>
      </c>
      <c r="E10" s="9">
        <v>1</v>
      </c>
      <c r="F10" s="9">
        <v>18</v>
      </c>
      <c r="G10" s="10">
        <v>0.18</v>
      </c>
      <c r="H10" s="14">
        <v>36.344341559999997</v>
      </c>
      <c r="I10" s="54" t="s">
        <v>17</v>
      </c>
      <c r="J10" s="54" t="s">
        <v>17</v>
      </c>
      <c r="K10" s="54" t="s">
        <v>17</v>
      </c>
      <c r="L10" s="54" t="s">
        <v>17</v>
      </c>
      <c r="M10" s="54" t="s">
        <v>17</v>
      </c>
      <c r="N10" s="12" t="s">
        <v>17</v>
      </c>
      <c r="O10" s="11" t="s">
        <v>17</v>
      </c>
      <c r="P10" s="54" t="s">
        <v>17</v>
      </c>
      <c r="Q10" s="54">
        <v>1.5126422652620626</v>
      </c>
      <c r="R10" s="54" t="s">
        <v>17</v>
      </c>
      <c r="S10" s="54">
        <v>0.57562903052916559</v>
      </c>
      <c r="T10" s="12">
        <v>1.025197851407657</v>
      </c>
      <c r="U10" s="19" t="s">
        <v>17</v>
      </c>
      <c r="V10" s="10" t="s">
        <v>17</v>
      </c>
      <c r="W10" s="10">
        <v>1.5126422652620626</v>
      </c>
      <c r="X10" s="10" t="s">
        <v>17</v>
      </c>
      <c r="Y10" s="10">
        <v>0.57562903052916559</v>
      </c>
      <c r="Z10" s="20">
        <v>1.025197851407657</v>
      </c>
      <c r="AA10" s="11" t="s">
        <v>17</v>
      </c>
      <c r="AB10" s="54" t="s">
        <v>17</v>
      </c>
      <c r="AC10" s="10" t="s">
        <v>17</v>
      </c>
      <c r="AD10" s="10" t="s">
        <v>17</v>
      </c>
      <c r="AE10" s="10" t="s">
        <v>17</v>
      </c>
      <c r="AF10" s="20" t="s">
        <v>17</v>
      </c>
      <c r="AG10" s="11" t="s">
        <v>17</v>
      </c>
      <c r="AH10" s="54" t="s">
        <v>17</v>
      </c>
      <c r="AI10" s="54" t="s">
        <v>17</v>
      </c>
      <c r="AJ10" s="54" t="s">
        <v>17</v>
      </c>
      <c r="AK10" s="54" t="s">
        <v>17</v>
      </c>
      <c r="AL10" s="12" t="s">
        <v>17</v>
      </c>
      <c r="AM10" s="11">
        <v>1.1630673267216789</v>
      </c>
      <c r="AN10" s="54" t="s">
        <v>17</v>
      </c>
      <c r="AO10" s="54">
        <v>1.1626378131911388</v>
      </c>
      <c r="AP10" s="54">
        <v>2.1286267340821743</v>
      </c>
      <c r="AQ10" s="54">
        <v>1.1078388680574287</v>
      </c>
      <c r="AR10" s="12">
        <v>1.1841297165362228</v>
      </c>
      <c r="AS10" s="11">
        <v>1.1630673267216789</v>
      </c>
      <c r="AT10" s="54" t="s">
        <v>17</v>
      </c>
      <c r="AU10" s="10">
        <v>1.1626378131911388</v>
      </c>
      <c r="AV10" s="10">
        <v>2.1286267340821743</v>
      </c>
      <c r="AW10" s="10">
        <v>1.1078388680574287</v>
      </c>
      <c r="AX10" s="20">
        <v>1.1841297165362228</v>
      </c>
      <c r="AY10" s="54" t="s">
        <v>17</v>
      </c>
      <c r="AZ10" s="54" t="s">
        <v>17</v>
      </c>
      <c r="BA10" s="10" t="s">
        <v>17</v>
      </c>
      <c r="BB10" s="10" t="s">
        <v>17</v>
      </c>
      <c r="BC10" s="10" t="s">
        <v>17</v>
      </c>
      <c r="BD10" s="20" t="s">
        <v>17</v>
      </c>
    </row>
    <row r="11" spans="1:56" x14ac:dyDescent="0.2">
      <c r="A11" s="41">
        <v>72</v>
      </c>
      <c r="B11" s="9">
        <v>516</v>
      </c>
      <c r="C11" s="9" t="s">
        <v>16</v>
      </c>
      <c r="D11" s="9">
        <v>1</v>
      </c>
      <c r="E11" s="9">
        <v>1</v>
      </c>
      <c r="F11" s="9">
        <v>20</v>
      </c>
      <c r="G11" s="10">
        <v>0.2</v>
      </c>
      <c r="H11" s="14">
        <v>40.991575009999998</v>
      </c>
      <c r="I11" s="54">
        <v>2.0997253827006404</v>
      </c>
      <c r="J11" s="54">
        <v>1.5451525776356432</v>
      </c>
      <c r="K11" s="54">
        <v>1.5587722191526168</v>
      </c>
      <c r="L11" s="54">
        <v>0.6839265329986739</v>
      </c>
      <c r="M11" s="54">
        <v>0.73122823943745541</v>
      </c>
      <c r="N11" s="12">
        <v>0.67734299690582622</v>
      </c>
      <c r="O11" s="11">
        <v>2.0821106446751001</v>
      </c>
      <c r="P11" s="54">
        <v>1.6770187501291098</v>
      </c>
      <c r="Q11" s="54">
        <v>1.6011379766928404</v>
      </c>
      <c r="R11" s="54">
        <v>1.1916300780460554</v>
      </c>
      <c r="S11" s="54">
        <v>0.71496901833576587</v>
      </c>
      <c r="T11" s="12">
        <v>1.0198931182746622</v>
      </c>
      <c r="U11" s="19">
        <v>2.0909180136878702</v>
      </c>
      <c r="V11" s="10">
        <v>1.6110856638823765</v>
      </c>
      <c r="W11" s="10">
        <v>1.5799550979227286</v>
      </c>
      <c r="X11" s="10">
        <v>0.93777830552236463</v>
      </c>
      <c r="Y11" s="10">
        <v>0.72309862888661058</v>
      </c>
      <c r="Z11" s="20">
        <v>0.84861805759024422</v>
      </c>
      <c r="AA11" s="11">
        <v>1.2455500706684051E-2</v>
      </c>
      <c r="AB11" s="54">
        <v>9.3243464779245264E-2</v>
      </c>
      <c r="AC11" s="10">
        <v>2.9957114446797248E-2</v>
      </c>
      <c r="AD11" s="10">
        <v>0.35900061953545342</v>
      </c>
      <c r="AE11" s="10">
        <v>1.1497005497816079E-2</v>
      </c>
      <c r="AF11" s="20">
        <v>0.24221951371617875</v>
      </c>
      <c r="AG11" s="11">
        <v>1.1089033155264905</v>
      </c>
      <c r="AH11" s="54">
        <v>-0.55109318290264642</v>
      </c>
      <c r="AI11" s="54">
        <v>1.0526773298857568</v>
      </c>
      <c r="AJ11" s="54">
        <v>1.3713136192026589</v>
      </c>
      <c r="AK11" s="54">
        <v>1.0218404392287166</v>
      </c>
      <c r="AL11" s="12">
        <v>1.0558218561910899</v>
      </c>
      <c r="AM11" s="11">
        <v>1.0898165965584115</v>
      </c>
      <c r="AN11" s="54">
        <v>-0.84201604898674631</v>
      </c>
      <c r="AO11" s="54">
        <v>1.1087567564594896</v>
      </c>
      <c r="AP11" s="54">
        <v>1.5574632525054413</v>
      </c>
      <c r="AQ11" s="54">
        <v>1.0682378322337083</v>
      </c>
      <c r="AR11" s="12">
        <v>0.91667835249728735</v>
      </c>
      <c r="AS11" s="11">
        <v>1.099359956042451</v>
      </c>
      <c r="AT11" s="54">
        <v>-0.69655461594469636</v>
      </c>
      <c r="AU11" s="10">
        <v>1.0807170431726232</v>
      </c>
      <c r="AV11" s="10">
        <v>1.4643884358540502</v>
      </c>
      <c r="AW11" s="10">
        <v>1.0450391357312125</v>
      </c>
      <c r="AX11" s="20">
        <v>0.98625010434418869</v>
      </c>
      <c r="AY11" s="54">
        <v>1.349634841293057E-2</v>
      </c>
      <c r="AZ11" s="54">
        <v>0.20571353141029317</v>
      </c>
      <c r="BA11" s="10">
        <v>3.9654142815339515E-2</v>
      </c>
      <c r="BB11" s="10">
        <v>0.13162766802378656</v>
      </c>
      <c r="BC11" s="10">
        <v>3.28079112232069E-2</v>
      </c>
      <c r="BD11" s="20">
        <v>9.8389315019943219E-2</v>
      </c>
    </row>
    <row r="12" spans="1:56" x14ac:dyDescent="0.2">
      <c r="A12" s="41">
        <v>72</v>
      </c>
      <c r="B12" s="9">
        <v>516</v>
      </c>
      <c r="C12" s="9" t="s">
        <v>16</v>
      </c>
      <c r="D12" s="9">
        <v>1</v>
      </c>
      <c r="E12" s="9">
        <v>1</v>
      </c>
      <c r="F12" s="9">
        <v>22</v>
      </c>
      <c r="G12" s="10">
        <v>0.22</v>
      </c>
      <c r="H12" s="14">
        <v>45.638808449999999</v>
      </c>
      <c r="I12" s="54">
        <v>1.9913956155261494</v>
      </c>
      <c r="J12" s="54">
        <v>1.42168793705604</v>
      </c>
      <c r="K12" s="54">
        <v>1.4328062908290053</v>
      </c>
      <c r="L12" s="54">
        <v>0.93257188161502746</v>
      </c>
      <c r="M12" s="54">
        <v>0.52831267141279403</v>
      </c>
      <c r="N12" s="12">
        <v>0.82116125799134188</v>
      </c>
      <c r="O12" s="11">
        <v>1.9230632681606612</v>
      </c>
      <c r="P12" s="54" t="s">
        <v>17</v>
      </c>
      <c r="Q12" s="54" t="s">
        <v>17</v>
      </c>
      <c r="R12" s="54" t="s">
        <v>17</v>
      </c>
      <c r="S12" s="54" t="s">
        <v>17</v>
      </c>
      <c r="T12" s="12">
        <v>0.98763065395696481</v>
      </c>
      <c r="U12" s="19">
        <v>1.9572294418434053</v>
      </c>
      <c r="V12" s="10">
        <v>1.42168793705604</v>
      </c>
      <c r="W12" s="10">
        <v>1.4328062908290053</v>
      </c>
      <c r="X12" s="10">
        <v>0.93257188161502746</v>
      </c>
      <c r="Y12" s="10">
        <v>0.52831267141279403</v>
      </c>
      <c r="Z12" s="20">
        <v>0.90439595597415334</v>
      </c>
      <c r="AA12" s="11">
        <v>4.8318266196531429E-2</v>
      </c>
      <c r="AB12" s="54" t="s">
        <v>17</v>
      </c>
      <c r="AC12" s="10" t="s">
        <v>17</v>
      </c>
      <c r="AD12" s="10" t="s">
        <v>17</v>
      </c>
      <c r="AE12" s="10" t="s">
        <v>17</v>
      </c>
      <c r="AF12" s="20">
        <v>0.11771163874732048</v>
      </c>
      <c r="AG12" s="11">
        <v>1.1241265106185749</v>
      </c>
      <c r="AH12" s="54" t="s">
        <v>17</v>
      </c>
      <c r="AI12" s="54" t="s">
        <v>17</v>
      </c>
      <c r="AJ12" s="54">
        <v>1.7095377269147354</v>
      </c>
      <c r="AK12" s="54">
        <v>1.3256666452476082</v>
      </c>
      <c r="AL12" s="12">
        <v>1.2080309722542597</v>
      </c>
      <c r="AM12" s="11">
        <v>1.1621893285248692</v>
      </c>
      <c r="AN12" s="54">
        <v>-1.0103226699841985</v>
      </c>
      <c r="AO12" s="54">
        <v>1.2496525704260342</v>
      </c>
      <c r="AP12" s="54" t="s">
        <v>17</v>
      </c>
      <c r="AQ12" s="54" t="s">
        <v>17</v>
      </c>
      <c r="AR12" s="12">
        <v>1.3296815527160519</v>
      </c>
      <c r="AS12" s="11">
        <v>1.1431579195717221</v>
      </c>
      <c r="AT12" s="54">
        <v>-1.0103226699841985</v>
      </c>
      <c r="AU12" s="10">
        <v>1.2496525704260342</v>
      </c>
      <c r="AV12" s="10">
        <v>1.7095377269147354</v>
      </c>
      <c r="AW12" s="10">
        <v>1.3256666452476082</v>
      </c>
      <c r="AX12" s="20">
        <v>1.2688562624851558</v>
      </c>
      <c r="AY12" s="54">
        <v>2.6914476652609438E-2</v>
      </c>
      <c r="AZ12" s="54" t="s">
        <v>17</v>
      </c>
      <c r="BA12" s="10" t="s">
        <v>17</v>
      </c>
      <c r="BB12" s="10" t="s">
        <v>17</v>
      </c>
      <c r="BC12" s="10" t="s">
        <v>17</v>
      </c>
      <c r="BD12" s="20">
        <v>8.6019950379813012E-2</v>
      </c>
    </row>
    <row r="13" spans="1:56" x14ac:dyDescent="0.2">
      <c r="A13" s="41">
        <v>72</v>
      </c>
      <c r="B13" s="9">
        <v>516</v>
      </c>
      <c r="C13" s="9" t="s">
        <v>16</v>
      </c>
      <c r="D13" s="9">
        <v>1</v>
      </c>
      <c r="E13" s="9">
        <v>1</v>
      </c>
      <c r="F13" s="9">
        <v>24</v>
      </c>
      <c r="G13" s="10">
        <v>0.24</v>
      </c>
      <c r="H13" s="14">
        <v>50.28604189</v>
      </c>
      <c r="I13" s="54">
        <v>1.9127342927756801</v>
      </c>
      <c r="J13" s="54">
        <v>1.2425067796355092</v>
      </c>
      <c r="K13" s="54">
        <v>1.1916854374656298</v>
      </c>
      <c r="L13" s="54">
        <v>0.55186178711905853</v>
      </c>
      <c r="M13" s="54">
        <v>0.39411389697417953</v>
      </c>
      <c r="N13" s="12">
        <v>0.73156230977411418</v>
      </c>
      <c r="O13" s="11">
        <v>1.9608869344970452</v>
      </c>
      <c r="P13" s="54">
        <v>1.3117496522404268</v>
      </c>
      <c r="Q13" s="54">
        <v>1.1054723674770024</v>
      </c>
      <c r="R13" s="54">
        <v>0.88146143534737986</v>
      </c>
      <c r="S13" s="54">
        <v>0.6325894313965893</v>
      </c>
      <c r="T13" s="12">
        <v>0.73225454829217329</v>
      </c>
      <c r="U13" s="19">
        <v>1.9368106136363625</v>
      </c>
      <c r="V13" s="10">
        <v>1.277128215937968</v>
      </c>
      <c r="W13" s="10">
        <v>1.148578902471316</v>
      </c>
      <c r="X13" s="10">
        <v>0.71666161123321914</v>
      </c>
      <c r="Y13" s="10">
        <v>0.51335166418538436</v>
      </c>
      <c r="Z13" s="20">
        <v>0.73190842903314368</v>
      </c>
      <c r="AA13" s="11">
        <v>3.4049059493223552E-2</v>
      </c>
      <c r="AB13" s="54">
        <v>4.8962104767773518E-2</v>
      </c>
      <c r="AC13" s="10">
        <v>6.0961846415868888E-2</v>
      </c>
      <c r="AD13" s="10">
        <v>0.23306214633894728</v>
      </c>
      <c r="AE13" s="10">
        <v>0.16862766753717237</v>
      </c>
      <c r="AF13" s="20">
        <v>4.8948655031812117E-4</v>
      </c>
      <c r="AG13" s="11">
        <v>1.1457723297035394</v>
      </c>
      <c r="AH13" s="54">
        <v>-0.40332951381793897</v>
      </c>
      <c r="AI13" s="54">
        <v>1.1795931283310734</v>
      </c>
      <c r="AJ13" s="54">
        <v>1.4529685135982668</v>
      </c>
      <c r="AK13" s="54">
        <v>0.83814903083310632</v>
      </c>
      <c r="AL13" s="12">
        <v>0.88844569499697623</v>
      </c>
      <c r="AM13" s="11">
        <v>1.1645428142031562</v>
      </c>
      <c r="AN13" s="54">
        <v>-1.0891215292171297</v>
      </c>
      <c r="AO13" s="54">
        <v>1.0005183399595137</v>
      </c>
      <c r="AP13" s="54">
        <v>1.614891744606237</v>
      </c>
      <c r="AQ13" s="54">
        <v>1.1207378576004325</v>
      </c>
      <c r="AR13" s="12">
        <v>1.0204034071072479</v>
      </c>
      <c r="AS13" s="11">
        <v>1.1551575719533478</v>
      </c>
      <c r="AT13" s="54">
        <v>-0.7462255215175343</v>
      </c>
      <c r="AU13" s="10">
        <v>1.0900557341452934</v>
      </c>
      <c r="AV13" s="10">
        <v>1.5339301291022518</v>
      </c>
      <c r="AW13" s="10">
        <v>0.97944344421676943</v>
      </c>
      <c r="AX13" s="20">
        <v>0.9544245510521121</v>
      </c>
      <c r="AY13" s="54">
        <v>1.3272736875836036E-2</v>
      </c>
      <c r="AZ13" s="54">
        <v>0.48492818457235703</v>
      </c>
      <c r="BA13" s="10">
        <v>0.12662499719707582</v>
      </c>
      <c r="BB13" s="10">
        <v>0.11449701467737151</v>
      </c>
      <c r="BC13" s="10">
        <v>0.19982047569472677</v>
      </c>
      <c r="BD13" s="20">
        <v>9.3308193063035269E-2</v>
      </c>
    </row>
    <row r="14" spans="1:56" x14ac:dyDescent="0.2">
      <c r="A14" s="41">
        <v>72</v>
      </c>
      <c r="B14" s="9">
        <v>516</v>
      </c>
      <c r="C14" s="9" t="s">
        <v>16</v>
      </c>
      <c r="D14" s="9">
        <v>1</v>
      </c>
      <c r="E14" s="9">
        <v>1</v>
      </c>
      <c r="F14" s="9">
        <v>28</v>
      </c>
      <c r="G14" s="10">
        <v>0.28000000000000003</v>
      </c>
      <c r="H14" s="14">
        <v>59.580508780000002</v>
      </c>
      <c r="I14" s="54">
        <v>1.9734894017363496</v>
      </c>
      <c r="J14" s="54">
        <v>1.4981383178571281</v>
      </c>
      <c r="K14" s="54">
        <v>1.1181553319966038</v>
      </c>
      <c r="L14" s="54">
        <v>0.60493004122478444</v>
      </c>
      <c r="M14" s="54">
        <v>0.42834697468062399</v>
      </c>
      <c r="N14" s="12">
        <v>0.37592150962881121</v>
      </c>
      <c r="O14" s="11">
        <v>1.9224736697351692</v>
      </c>
      <c r="P14" s="54">
        <v>1.3611719581358952</v>
      </c>
      <c r="Q14" s="54">
        <v>1.1293473974523613</v>
      </c>
      <c r="R14" s="54">
        <v>0.58124274145959776</v>
      </c>
      <c r="S14" s="54">
        <v>0.37682263530712179</v>
      </c>
      <c r="T14" s="12">
        <v>0.67668101954503879</v>
      </c>
      <c r="U14" s="19">
        <v>1.9479815357357593</v>
      </c>
      <c r="V14" s="10">
        <v>1.4296551379965117</v>
      </c>
      <c r="W14" s="10">
        <v>1.1237513647244826</v>
      </c>
      <c r="X14" s="10">
        <v>0.5930863913421911</v>
      </c>
      <c r="Y14" s="10">
        <v>0.40258480499387289</v>
      </c>
      <c r="Z14" s="20">
        <v>0.52630126458692494</v>
      </c>
      <c r="AA14" s="11">
        <v>3.6073570045230194E-2</v>
      </c>
      <c r="AB14" s="54">
        <v>9.6849841753319815E-2</v>
      </c>
      <c r="AC14" s="10">
        <v>7.9139853792498868E-3</v>
      </c>
      <c r="AD14" s="10">
        <v>1.674945029196202E-2</v>
      </c>
      <c r="AE14" s="10">
        <v>3.643320976716044E-2</v>
      </c>
      <c r="AF14" s="20">
        <v>0.21266908896810754</v>
      </c>
      <c r="AG14" s="11">
        <v>1.066707587192413</v>
      </c>
      <c r="AH14" s="54">
        <v>-0.47902351785153569</v>
      </c>
      <c r="AI14" s="54">
        <v>1.2939296180771556</v>
      </c>
      <c r="AJ14" s="54">
        <v>1.5302986311679554</v>
      </c>
      <c r="AK14" s="54">
        <v>0.62572781989688786</v>
      </c>
      <c r="AL14" s="12">
        <v>0.94915865635010355</v>
      </c>
      <c r="AM14" s="11">
        <v>1.0612389600816072</v>
      </c>
      <c r="AN14" s="54">
        <v>-0.8004200725494941</v>
      </c>
      <c r="AO14" s="54">
        <v>1.1395567752061329</v>
      </c>
      <c r="AP14" s="54">
        <v>1.2237226349749244</v>
      </c>
      <c r="AQ14" s="54">
        <v>0.55045124189029127</v>
      </c>
      <c r="AR14" s="12">
        <v>1.0144502413894647</v>
      </c>
      <c r="AS14" s="11">
        <v>1.0639732736370102</v>
      </c>
      <c r="AT14" s="54">
        <v>-0.63972179520051486</v>
      </c>
      <c r="AU14" s="10">
        <v>1.2167431966416442</v>
      </c>
      <c r="AV14" s="10">
        <v>1.37701063307144</v>
      </c>
      <c r="AW14" s="10">
        <v>0.58808953089358962</v>
      </c>
      <c r="AX14" s="20">
        <v>0.98180444886978413</v>
      </c>
      <c r="AY14" s="54">
        <v>3.8669033138313482E-3</v>
      </c>
      <c r="AZ14" s="54">
        <v>0.22726168327691959</v>
      </c>
      <c r="BA14" s="10">
        <v>0.10915808402514554</v>
      </c>
      <c r="BB14" s="10">
        <v>0.2167819658571116</v>
      </c>
      <c r="BC14" s="10">
        <v>5.3228578772982572E-2</v>
      </c>
      <c r="BD14" s="20">
        <v>4.6168122535750415E-2</v>
      </c>
    </row>
    <row r="15" spans="1:56" x14ac:dyDescent="0.2">
      <c r="A15" s="41">
        <v>72</v>
      </c>
      <c r="B15" s="9">
        <v>516</v>
      </c>
      <c r="C15" s="9" t="s">
        <v>16</v>
      </c>
      <c r="D15" s="9">
        <v>1</v>
      </c>
      <c r="E15" s="9">
        <v>1</v>
      </c>
      <c r="F15" s="9">
        <v>32</v>
      </c>
      <c r="G15" s="10">
        <v>0.32</v>
      </c>
      <c r="H15" s="14">
        <v>68.874975669999998</v>
      </c>
      <c r="I15" s="54">
        <v>1.6211146169553887</v>
      </c>
      <c r="J15" s="54">
        <v>1.0792025243199457</v>
      </c>
      <c r="K15" s="54">
        <v>1.410878818371089</v>
      </c>
      <c r="L15" s="54">
        <v>0.34301295739687915</v>
      </c>
      <c r="M15" s="54">
        <v>0.3579749738754846</v>
      </c>
      <c r="N15" s="12">
        <v>0.65623812093705691</v>
      </c>
      <c r="O15" s="11">
        <v>1.7515125141951144</v>
      </c>
      <c r="P15" s="54">
        <v>1.1556485773629095</v>
      </c>
      <c r="Q15" s="54">
        <v>0.99305557051758253</v>
      </c>
      <c r="R15" s="54">
        <v>0.49601771676977491</v>
      </c>
      <c r="S15" s="54">
        <v>0.5328640205680033</v>
      </c>
      <c r="T15" s="12">
        <v>0.93230204061624289</v>
      </c>
      <c r="U15" s="19">
        <v>1.6863135655752517</v>
      </c>
      <c r="V15" s="10">
        <v>1.1174255508414275</v>
      </c>
      <c r="W15" s="10">
        <v>1.2019671944443358</v>
      </c>
      <c r="X15" s="10">
        <v>0.419515337083327</v>
      </c>
      <c r="Y15" s="10">
        <v>0.44541949722174395</v>
      </c>
      <c r="Z15" s="20">
        <v>0.79427008077664984</v>
      </c>
      <c r="AA15" s="11">
        <v>9.2205237390676653E-2</v>
      </c>
      <c r="AB15" s="54">
        <v>5.4055522501626221E-2</v>
      </c>
      <c r="AC15" s="10">
        <v>0.29544565189460159</v>
      </c>
      <c r="AD15" s="10">
        <v>0.10819070290639093</v>
      </c>
      <c r="AE15" s="10">
        <v>0.12366523087153061</v>
      </c>
      <c r="AF15" s="20">
        <v>0.1952066696460911</v>
      </c>
      <c r="AG15" s="11">
        <v>1.0803878437001715</v>
      </c>
      <c r="AH15" s="54">
        <v>-1.0848644767202003</v>
      </c>
      <c r="AI15" s="54">
        <v>1.1430916057034086</v>
      </c>
      <c r="AJ15" s="54">
        <v>1.2944177968504855</v>
      </c>
      <c r="AK15" s="54">
        <v>0.74351251198345536</v>
      </c>
      <c r="AL15" s="12">
        <v>0.76926619520398098</v>
      </c>
      <c r="AM15" s="11">
        <v>1.1014986994112494</v>
      </c>
      <c r="AN15" s="54">
        <v>-0.87595956485588578</v>
      </c>
      <c r="AO15" s="54">
        <v>1.3763705174219876</v>
      </c>
      <c r="AP15" s="54">
        <v>1.4997915570422347</v>
      </c>
      <c r="AQ15" s="54">
        <v>0.71208483341768947</v>
      </c>
      <c r="AR15" s="12">
        <v>0.96687761475627465</v>
      </c>
      <c r="AS15" s="11">
        <v>1.0909432715557106</v>
      </c>
      <c r="AT15" s="54">
        <v>-0.98041202078804301</v>
      </c>
      <c r="AU15" s="10">
        <v>1.259731061562698</v>
      </c>
      <c r="AV15" s="10">
        <v>1.39710467694636</v>
      </c>
      <c r="AW15" s="10">
        <v>0.72779867270057241</v>
      </c>
      <c r="AX15" s="20">
        <v>0.86807190498012776</v>
      </c>
      <c r="AY15" s="54">
        <v>1.4927629229953979E-2</v>
      </c>
      <c r="AZ15" s="54">
        <v>0.14771807980243468</v>
      </c>
      <c r="BA15" s="10">
        <v>0.16495310038402514</v>
      </c>
      <c r="BB15" s="10">
        <v>0.14522117850936564</v>
      </c>
      <c r="BC15" s="10">
        <v>2.2222724630804172E-2</v>
      </c>
      <c r="BD15" s="20">
        <v>0.13973237480532763</v>
      </c>
    </row>
    <row r="16" spans="1:56" x14ac:dyDescent="0.2">
      <c r="A16" s="41">
        <v>72</v>
      </c>
      <c r="B16" s="9">
        <v>516</v>
      </c>
      <c r="C16" s="9" t="s">
        <v>16</v>
      </c>
      <c r="D16" s="9">
        <v>1</v>
      </c>
      <c r="E16" s="9">
        <v>1</v>
      </c>
      <c r="F16" s="9">
        <v>36</v>
      </c>
      <c r="G16" s="10">
        <v>0.36</v>
      </c>
      <c r="H16" s="14">
        <v>74.351464489999998</v>
      </c>
      <c r="I16" s="54">
        <v>1.8249368110556843</v>
      </c>
      <c r="J16" s="54">
        <v>1.3012375906481635</v>
      </c>
      <c r="K16" s="54">
        <v>0.95747282995975236</v>
      </c>
      <c r="L16" s="54">
        <v>0.16371102655774128</v>
      </c>
      <c r="M16" s="54">
        <v>0.30734121313974583</v>
      </c>
      <c r="N16" s="12">
        <v>0.68399538664436876</v>
      </c>
      <c r="O16" s="11">
        <v>1.9433444553099797</v>
      </c>
      <c r="P16" s="54">
        <v>1.0538786397398536</v>
      </c>
      <c r="Q16" s="54">
        <v>1.13360537064445</v>
      </c>
      <c r="R16" s="54">
        <v>0.11225935759848105</v>
      </c>
      <c r="S16" s="54">
        <v>0.2916727976448602</v>
      </c>
      <c r="T16" s="12">
        <v>0.51681988571667137</v>
      </c>
      <c r="U16" s="19">
        <v>1.8841406331828319</v>
      </c>
      <c r="V16" s="10">
        <v>1.1775581151940084</v>
      </c>
      <c r="W16" s="10">
        <v>1.0455391003021011</v>
      </c>
      <c r="X16" s="10">
        <v>0.13798519207811116</v>
      </c>
      <c r="Y16" s="10">
        <v>0.29950700539230302</v>
      </c>
      <c r="Z16" s="20">
        <v>0.60040763618052007</v>
      </c>
      <c r="AA16" s="11">
        <v>8.3726848196536613E-2</v>
      </c>
      <c r="AB16" s="54">
        <v>0.17490919157445756</v>
      </c>
      <c r="AC16" s="10">
        <v>0.12454451390576517</v>
      </c>
      <c r="AD16" s="10">
        <v>3.6381824024458324E-2</v>
      </c>
      <c r="AE16" s="10">
        <v>1.1079242846882E-2</v>
      </c>
      <c r="AF16" s="20">
        <v>0.1182109303542329</v>
      </c>
      <c r="AG16" s="11">
        <v>1.1182602238217974</v>
      </c>
      <c r="AH16" s="54">
        <v>-0.74945888675013528</v>
      </c>
      <c r="AI16" s="54">
        <v>1.3672414624582321</v>
      </c>
      <c r="AJ16" s="54">
        <v>1.543940944368323</v>
      </c>
      <c r="AK16" s="54">
        <v>1.1157520722905616</v>
      </c>
      <c r="AL16" s="12">
        <v>0.93526311234572823</v>
      </c>
      <c r="AM16" s="11">
        <v>0.91078008527272059</v>
      </c>
      <c r="AN16" s="54">
        <v>-1.2118660353216291</v>
      </c>
      <c r="AO16" s="54">
        <v>1.2200181488176434</v>
      </c>
      <c r="AP16" s="54">
        <v>1.4028434384328783</v>
      </c>
      <c r="AQ16" s="54">
        <v>1.1027665159168616</v>
      </c>
      <c r="AR16" s="12">
        <v>1.1948360631044379</v>
      </c>
      <c r="AS16" s="11">
        <v>1.0145201545472591</v>
      </c>
      <c r="AT16" s="54">
        <v>-0.98066246103588217</v>
      </c>
      <c r="AU16" s="10">
        <v>1.2936298056379378</v>
      </c>
      <c r="AV16" s="10">
        <v>1.4733921914006007</v>
      </c>
      <c r="AW16" s="10">
        <v>1.1092592941037116</v>
      </c>
      <c r="AX16" s="20">
        <v>1.065049587725083</v>
      </c>
      <c r="AY16" s="54">
        <v>0.14671061292957543</v>
      </c>
      <c r="AZ16" s="54">
        <v>0.32697123042403875</v>
      </c>
      <c r="BA16" s="10">
        <v>0.10410260342401421</v>
      </c>
      <c r="BB16" s="10">
        <v>9.9771003255462079E-2</v>
      </c>
      <c r="BC16" s="10">
        <v>9.1821749693234804E-3</v>
      </c>
      <c r="BD16" s="20">
        <v>0.1835457936940855</v>
      </c>
    </row>
    <row r="17" spans="1:56" x14ac:dyDescent="0.2">
      <c r="A17" s="41">
        <v>72</v>
      </c>
      <c r="B17" s="9">
        <v>516</v>
      </c>
      <c r="C17" s="9" t="s">
        <v>16</v>
      </c>
      <c r="D17" s="9">
        <v>1</v>
      </c>
      <c r="E17" s="9">
        <v>1</v>
      </c>
      <c r="F17" s="9">
        <v>40</v>
      </c>
      <c r="G17" s="10">
        <v>0.4</v>
      </c>
      <c r="H17" s="14">
        <v>79.180558739999995</v>
      </c>
      <c r="I17" s="54">
        <v>2.0032213382005861</v>
      </c>
      <c r="J17" s="54">
        <v>0.9988932724584928</v>
      </c>
      <c r="K17" s="54">
        <v>1.0035427975023548</v>
      </c>
      <c r="L17" s="54">
        <v>0.16301248093107712</v>
      </c>
      <c r="M17" s="54">
        <v>0.26277035270876559</v>
      </c>
      <c r="N17" s="12">
        <v>0.25728389242628236</v>
      </c>
      <c r="O17" s="11">
        <v>1.6383852245580859</v>
      </c>
      <c r="P17" s="54">
        <v>1.0674174398929459</v>
      </c>
      <c r="Q17" s="54">
        <v>0.94771668544395771</v>
      </c>
      <c r="R17" s="54">
        <v>5.6170299692373638E-2</v>
      </c>
      <c r="S17" s="54">
        <v>0.37482518035139556</v>
      </c>
      <c r="T17" s="12">
        <v>0.37482076657981245</v>
      </c>
      <c r="U17" s="19">
        <v>1.820803281379336</v>
      </c>
      <c r="V17" s="10">
        <v>1.0331553561757194</v>
      </c>
      <c r="W17" s="10">
        <v>0.97562974147315629</v>
      </c>
      <c r="X17" s="10">
        <v>0.10959139031172538</v>
      </c>
      <c r="Y17" s="10">
        <v>0.31879776653008057</v>
      </c>
      <c r="Z17" s="20">
        <v>0.3160523295030474</v>
      </c>
      <c r="AA17" s="11">
        <v>0.25797808997835781</v>
      </c>
      <c r="AB17" s="54">
        <v>4.8453903468064177E-2</v>
      </c>
      <c r="AC17" s="10">
        <v>3.9475022403772646E-2</v>
      </c>
      <c r="AD17" s="10">
        <v>7.5548830870649369E-2</v>
      </c>
      <c r="AE17" s="10">
        <v>7.9234728490793355E-2</v>
      </c>
      <c r="AF17" s="20">
        <v>8.3111120753431009E-2</v>
      </c>
      <c r="AG17" s="11">
        <v>1.0787968930582887</v>
      </c>
      <c r="AH17" s="54">
        <v>-0.49645729796097765</v>
      </c>
      <c r="AI17" s="54">
        <v>1.1265475967700591</v>
      </c>
      <c r="AJ17" s="54">
        <v>1.5658952471887015</v>
      </c>
      <c r="AK17" s="54">
        <v>1.095719972811668</v>
      </c>
      <c r="AL17" s="12">
        <v>0.97088530849148014</v>
      </c>
      <c r="AM17" s="11">
        <v>1.1102538354302109</v>
      </c>
      <c r="AN17" s="54">
        <v>-0.77754823934397155</v>
      </c>
      <c r="AO17" s="54">
        <v>1.1982926861466685</v>
      </c>
      <c r="AP17" s="54">
        <v>1.5521061119857487</v>
      </c>
      <c r="AQ17" s="54">
        <v>0.91204995163709701</v>
      </c>
      <c r="AR17" s="12">
        <v>1.0547885761183677</v>
      </c>
      <c r="AS17" s="11">
        <v>1.0945253642442498</v>
      </c>
      <c r="AT17" s="54">
        <v>-0.63700276865247463</v>
      </c>
      <c r="AU17" s="10">
        <v>1.1624201414583637</v>
      </c>
      <c r="AV17" s="10">
        <v>1.5590006795872251</v>
      </c>
      <c r="AW17" s="10">
        <v>1.0038849622243826</v>
      </c>
      <c r="AX17" s="20">
        <v>1.0128369423049239</v>
      </c>
      <c r="AY17" s="54">
        <v>2.2243417266580627E-2</v>
      </c>
      <c r="AZ17" s="54">
        <v>0.19876131078202508</v>
      </c>
      <c r="BA17" s="10">
        <v>5.0731439215035437E-2</v>
      </c>
      <c r="BB17" s="10">
        <v>9.750391008706125E-3</v>
      </c>
      <c r="BC17" s="10">
        <v>0.1298743174732159</v>
      </c>
      <c r="BD17" s="20">
        <v>5.9328569502681949E-2</v>
      </c>
    </row>
    <row r="18" spans="1:56" x14ac:dyDescent="0.2">
      <c r="A18" s="41">
        <v>72</v>
      </c>
      <c r="B18" s="9">
        <v>516</v>
      </c>
      <c r="C18" s="9" t="s">
        <v>16</v>
      </c>
      <c r="D18" s="9">
        <v>1</v>
      </c>
      <c r="E18" s="9">
        <v>1</v>
      </c>
      <c r="F18" s="9">
        <v>44</v>
      </c>
      <c r="G18" s="10">
        <v>0.44</v>
      </c>
      <c r="H18" s="14">
        <v>84.009652979999998</v>
      </c>
      <c r="I18" s="54">
        <v>1.8456087108794352</v>
      </c>
      <c r="J18" s="54">
        <v>1.3621183604688389</v>
      </c>
      <c r="K18" s="54" t="s">
        <v>17</v>
      </c>
      <c r="L18" s="54">
        <v>2.0264519277195997E-2</v>
      </c>
      <c r="M18" s="54">
        <v>1.2491237681429596E-2</v>
      </c>
      <c r="N18" s="12">
        <v>0.35364944910056728</v>
      </c>
      <c r="O18" s="11" t="s">
        <v>17</v>
      </c>
      <c r="P18" s="54" t="s">
        <v>17</v>
      </c>
      <c r="Q18" s="54" t="s">
        <v>17</v>
      </c>
      <c r="R18" s="54" t="s">
        <v>17</v>
      </c>
      <c r="S18" s="54" t="s">
        <v>17</v>
      </c>
      <c r="T18" s="12" t="s">
        <v>17</v>
      </c>
      <c r="U18" s="19">
        <v>1.8456087108794352</v>
      </c>
      <c r="V18" s="10">
        <v>1.3621183604688389</v>
      </c>
      <c r="W18" s="10" t="s">
        <v>17</v>
      </c>
      <c r="X18" s="10">
        <v>2.0264519277195997E-2</v>
      </c>
      <c r="Y18" s="10">
        <v>1.2491237681429596E-2</v>
      </c>
      <c r="Z18" s="20">
        <v>0.35364944910056728</v>
      </c>
      <c r="AA18" s="11" t="s">
        <v>17</v>
      </c>
      <c r="AB18" s="54" t="s">
        <v>17</v>
      </c>
      <c r="AC18" s="10" t="s">
        <v>17</v>
      </c>
      <c r="AD18" s="10" t="s">
        <v>17</v>
      </c>
      <c r="AE18" s="10" t="s">
        <v>17</v>
      </c>
      <c r="AF18" s="20" t="s">
        <v>17</v>
      </c>
      <c r="AG18" s="11">
        <v>1.2322815033404355</v>
      </c>
      <c r="AH18" s="54">
        <v>-0.26753077095255512</v>
      </c>
      <c r="AI18" s="54" t="s">
        <v>17</v>
      </c>
      <c r="AJ18" s="54">
        <v>1.2125664831909497</v>
      </c>
      <c r="AK18" s="54">
        <v>0.97734250008641466</v>
      </c>
      <c r="AL18" s="12">
        <v>1.1232066651574744</v>
      </c>
      <c r="AM18" s="11" t="s">
        <v>17</v>
      </c>
      <c r="AN18" s="54" t="s">
        <v>17</v>
      </c>
      <c r="AO18" s="54" t="s">
        <v>17</v>
      </c>
      <c r="AP18" s="54" t="s">
        <v>17</v>
      </c>
      <c r="AQ18" s="54" t="s">
        <v>17</v>
      </c>
      <c r="AR18" s="12" t="s">
        <v>17</v>
      </c>
      <c r="AS18" s="11">
        <v>1.2322815033404355</v>
      </c>
      <c r="AT18" s="54">
        <v>-0.26753077095255512</v>
      </c>
      <c r="AU18" s="10" t="s">
        <v>17</v>
      </c>
      <c r="AV18" s="10">
        <v>1.2125664831909497</v>
      </c>
      <c r="AW18" s="10">
        <v>0.97734250008641466</v>
      </c>
      <c r="AX18" s="20">
        <v>1.1232066651574744</v>
      </c>
      <c r="AY18" s="54" t="s">
        <v>17</v>
      </c>
      <c r="AZ18" s="54" t="s">
        <v>17</v>
      </c>
      <c r="BA18" s="10" t="s">
        <v>17</v>
      </c>
      <c r="BB18" s="10" t="s">
        <v>17</v>
      </c>
      <c r="BC18" s="10" t="s">
        <v>17</v>
      </c>
      <c r="BD18" s="20" t="s">
        <v>17</v>
      </c>
    </row>
    <row r="19" spans="1:56" x14ac:dyDescent="0.2">
      <c r="A19" s="41">
        <v>72</v>
      </c>
      <c r="B19" s="9">
        <v>516</v>
      </c>
      <c r="C19" s="9" t="s">
        <v>16</v>
      </c>
      <c r="D19" s="9">
        <v>1</v>
      </c>
      <c r="E19" s="9">
        <v>1</v>
      </c>
      <c r="F19" s="9">
        <v>46</v>
      </c>
      <c r="G19" s="10">
        <v>0.46</v>
      </c>
      <c r="H19" s="14">
        <v>87.757368159999999</v>
      </c>
      <c r="I19" s="54">
        <v>1.9120715487524056</v>
      </c>
      <c r="J19" s="54">
        <v>1.1003929530824073</v>
      </c>
      <c r="K19" s="54">
        <v>1.0285849174130142</v>
      </c>
      <c r="L19" s="54">
        <v>0.27573270088029489</v>
      </c>
      <c r="M19" s="54">
        <v>0.14368766883124406</v>
      </c>
      <c r="N19" s="12">
        <v>0.14316771830053709</v>
      </c>
      <c r="O19" s="11" t="s">
        <v>17</v>
      </c>
      <c r="P19" s="54" t="s">
        <v>17</v>
      </c>
      <c r="Q19" s="54" t="s">
        <v>17</v>
      </c>
      <c r="R19" s="54" t="s">
        <v>17</v>
      </c>
      <c r="S19" s="54" t="s">
        <v>17</v>
      </c>
      <c r="T19" s="12" t="s">
        <v>17</v>
      </c>
      <c r="U19" s="19">
        <v>1.9120715487524056</v>
      </c>
      <c r="V19" s="10">
        <v>1.1003929530824073</v>
      </c>
      <c r="W19" s="10">
        <v>1.0285849174130142</v>
      </c>
      <c r="X19" s="10">
        <v>0.27573270088029489</v>
      </c>
      <c r="Y19" s="10">
        <v>0.14368766883124406</v>
      </c>
      <c r="Z19" s="20">
        <v>0.14316771830053709</v>
      </c>
      <c r="AA19" s="11" t="s">
        <v>17</v>
      </c>
      <c r="AB19" s="54" t="s">
        <v>17</v>
      </c>
      <c r="AC19" s="10" t="s">
        <v>17</v>
      </c>
      <c r="AD19" s="10" t="s">
        <v>17</v>
      </c>
      <c r="AE19" s="10" t="s">
        <v>17</v>
      </c>
      <c r="AF19" s="20" t="s">
        <v>17</v>
      </c>
      <c r="AG19" s="11">
        <v>1.0820429156604312</v>
      </c>
      <c r="AH19" s="54">
        <v>-1.0215350118133424</v>
      </c>
      <c r="AI19" s="54">
        <v>1.3628512840823577</v>
      </c>
      <c r="AJ19" s="54">
        <v>1.302762102451144</v>
      </c>
      <c r="AK19" s="54">
        <v>1.0572248822711494</v>
      </c>
      <c r="AL19" s="12">
        <v>0.92411954720396006</v>
      </c>
      <c r="AM19" s="11" t="s">
        <v>17</v>
      </c>
      <c r="AN19" s="54" t="s">
        <v>17</v>
      </c>
      <c r="AO19" s="54" t="s">
        <v>17</v>
      </c>
      <c r="AP19" s="54" t="s">
        <v>17</v>
      </c>
      <c r="AQ19" s="54" t="s">
        <v>17</v>
      </c>
      <c r="AR19" s="12" t="s">
        <v>17</v>
      </c>
      <c r="AS19" s="11">
        <v>1.0820429156604312</v>
      </c>
      <c r="AT19" s="54">
        <v>-1.0215350118133424</v>
      </c>
      <c r="AU19" s="10">
        <v>1.3628512840823577</v>
      </c>
      <c r="AV19" s="10">
        <v>1.302762102451144</v>
      </c>
      <c r="AW19" s="10">
        <v>1.0572248822711494</v>
      </c>
      <c r="AX19" s="20">
        <v>0.92411954720396006</v>
      </c>
      <c r="AY19" s="54" t="s">
        <v>17</v>
      </c>
      <c r="AZ19" s="54" t="s">
        <v>17</v>
      </c>
      <c r="BA19" s="10" t="s">
        <v>17</v>
      </c>
      <c r="BB19" s="10" t="s">
        <v>17</v>
      </c>
      <c r="BC19" s="10" t="s">
        <v>17</v>
      </c>
      <c r="BD19" s="20" t="s">
        <v>17</v>
      </c>
    </row>
    <row r="20" spans="1:56" x14ac:dyDescent="0.2">
      <c r="A20" s="41">
        <v>72</v>
      </c>
      <c r="B20" s="9">
        <v>516</v>
      </c>
      <c r="C20" s="9" t="s">
        <v>16</v>
      </c>
      <c r="D20" s="9">
        <v>1</v>
      </c>
      <c r="E20" s="9">
        <v>1</v>
      </c>
      <c r="F20" s="9">
        <v>48</v>
      </c>
      <c r="G20" s="10">
        <v>0.48</v>
      </c>
      <c r="H20" s="14">
        <v>92.938659479999998</v>
      </c>
      <c r="I20" s="54">
        <v>1.787622671391794</v>
      </c>
      <c r="J20" s="54">
        <v>1.092391151712214</v>
      </c>
      <c r="K20" s="54">
        <v>0.17977581133805742</v>
      </c>
      <c r="L20" s="54">
        <v>-6.290990880800873E-3</v>
      </c>
      <c r="M20" s="54">
        <v>0.14855430493699931</v>
      </c>
      <c r="N20" s="12">
        <v>0.33802600219645551</v>
      </c>
      <c r="O20" s="11">
        <v>1.5987163408155767</v>
      </c>
      <c r="P20" s="54">
        <v>1.0690509161678341</v>
      </c>
      <c r="Q20" s="54">
        <v>0.9152873262577168</v>
      </c>
      <c r="R20" s="54" t="s">
        <v>17</v>
      </c>
      <c r="S20" s="54">
        <v>2.3246152719805124E-2</v>
      </c>
      <c r="T20" s="12">
        <v>0.33611010605709479</v>
      </c>
      <c r="U20" s="19">
        <v>1.6931695061036853</v>
      </c>
      <c r="V20" s="10">
        <v>1.0807210339400242</v>
      </c>
      <c r="W20" s="10">
        <v>0.54753156879788711</v>
      </c>
      <c r="X20" s="10">
        <v>-6.290990880800873E-3</v>
      </c>
      <c r="Y20" s="10">
        <v>8.5900228828402217E-2</v>
      </c>
      <c r="Z20" s="20">
        <v>0.33706805412677515</v>
      </c>
      <c r="AA20" s="11">
        <v>0.13357694735951089</v>
      </c>
      <c r="AB20" s="54">
        <v>1.6504038827922327E-2</v>
      </c>
      <c r="AC20" s="10">
        <v>0.52008517984048175</v>
      </c>
      <c r="AD20" s="10" t="s">
        <v>17</v>
      </c>
      <c r="AE20" s="10">
        <v>8.8606244170734122E-2</v>
      </c>
      <c r="AF20" s="20">
        <v>1.3547431521910901E-3</v>
      </c>
      <c r="AG20" s="11">
        <v>0.90802658535232039</v>
      </c>
      <c r="AH20" s="54">
        <v>-0.55367359247599812</v>
      </c>
      <c r="AI20" s="54">
        <v>1.0948371815611107</v>
      </c>
      <c r="AJ20" s="54">
        <v>1.4261686587064697</v>
      </c>
      <c r="AK20" s="54">
        <v>0.48926637942713641</v>
      </c>
      <c r="AL20" s="12">
        <v>0.97262142616564806</v>
      </c>
      <c r="AM20" s="11">
        <v>0.97809235028602204</v>
      </c>
      <c r="AN20" s="54">
        <v>-1.0573982101872257</v>
      </c>
      <c r="AO20" s="54">
        <v>1.2091381072196761</v>
      </c>
      <c r="AP20" s="54">
        <v>1.3061812457599657</v>
      </c>
      <c r="AQ20" s="54">
        <v>0.59990614176692469</v>
      </c>
      <c r="AR20" s="12">
        <v>0.66118809223871355</v>
      </c>
      <c r="AS20" s="11">
        <v>0.94305946781917127</v>
      </c>
      <c r="AT20" s="54">
        <v>-0.8055359013316119</v>
      </c>
      <c r="AU20" s="10">
        <v>1.1519876443903934</v>
      </c>
      <c r="AV20" s="10">
        <v>1.3661749522332176</v>
      </c>
      <c r="AW20" s="10">
        <v>0.54458626059703052</v>
      </c>
      <c r="AX20" s="20">
        <v>0.81690475920218075</v>
      </c>
      <c r="AY20" s="54">
        <v>4.9543977513643048E-2</v>
      </c>
      <c r="AZ20" s="54">
        <v>0.35618709303421048</v>
      </c>
      <c r="BA20" s="10">
        <v>8.0822959629071059E-2</v>
      </c>
      <c r="BB20" s="10">
        <v>8.4843913351503486E-2</v>
      </c>
      <c r="BC20" s="10">
        <v>7.8234126219333247E-2</v>
      </c>
      <c r="BD20" s="20">
        <v>0.22021662230727054</v>
      </c>
    </row>
    <row r="21" spans="1:56" x14ac:dyDescent="0.2">
      <c r="A21" s="41">
        <v>72</v>
      </c>
      <c r="B21" s="9">
        <v>516</v>
      </c>
      <c r="C21" s="9" t="s">
        <v>16</v>
      </c>
      <c r="D21" s="9">
        <v>1</v>
      </c>
      <c r="E21" s="9">
        <v>1</v>
      </c>
      <c r="F21" s="9">
        <v>52</v>
      </c>
      <c r="G21" s="10">
        <v>0.52</v>
      </c>
      <c r="H21" s="14">
        <v>103.3012421</v>
      </c>
      <c r="I21" s="54">
        <v>1.6837902577433406</v>
      </c>
      <c r="J21" s="54">
        <v>1.0267798190663171</v>
      </c>
      <c r="K21" s="54">
        <v>0.93103422894801868</v>
      </c>
      <c r="L21" s="54">
        <v>0.24892689471998675</v>
      </c>
      <c r="M21" s="54">
        <v>0.31215555155427122</v>
      </c>
      <c r="N21" s="12">
        <v>0.387979951282861</v>
      </c>
      <c r="O21" s="11">
        <v>1.7882271642685412</v>
      </c>
      <c r="P21" s="54">
        <v>0.98190728886649281</v>
      </c>
      <c r="Q21" s="54">
        <v>0.74620565217627322</v>
      </c>
      <c r="R21" s="54" t="s">
        <v>17</v>
      </c>
      <c r="S21" s="54">
        <v>0.32171257092944039</v>
      </c>
      <c r="T21" s="12">
        <v>0.12037891752757757</v>
      </c>
      <c r="U21" s="19">
        <v>1.7360087110059408</v>
      </c>
      <c r="V21" s="10">
        <v>1.004343553966405</v>
      </c>
      <c r="W21" s="10">
        <v>0.83861994056214595</v>
      </c>
      <c r="X21" s="10">
        <v>0.24892689471998675</v>
      </c>
      <c r="Y21" s="10">
        <v>0.3169340612418558</v>
      </c>
      <c r="Z21" s="20">
        <v>0.25417943440521928</v>
      </c>
      <c r="AA21" s="11">
        <v>7.3848044810114977E-2</v>
      </c>
      <c r="AB21" s="54">
        <v>3.1729670393293899E-2</v>
      </c>
      <c r="AC21" s="10">
        <v>0.1306935399923593</v>
      </c>
      <c r="AD21" s="10" t="s">
        <v>17</v>
      </c>
      <c r="AE21" s="10">
        <v>6.7578332081133438E-3</v>
      </c>
      <c r="AF21" s="20">
        <v>0.1892225056208911</v>
      </c>
      <c r="AG21" s="11">
        <v>0.72327050526150372</v>
      </c>
      <c r="AH21" s="54">
        <v>-1.014743646588635</v>
      </c>
      <c r="AI21" s="54">
        <v>1.1552472584741218</v>
      </c>
      <c r="AJ21" s="54">
        <v>1.3862211955879498</v>
      </c>
      <c r="AK21" s="54">
        <v>1.0240220836884109</v>
      </c>
      <c r="AL21" s="12">
        <v>0.89350611849201322</v>
      </c>
      <c r="AM21" s="11">
        <v>0.91842530326178007</v>
      </c>
      <c r="AN21" s="54">
        <v>-1.1253273144913096</v>
      </c>
      <c r="AO21" s="54">
        <v>1.2701315349011273</v>
      </c>
      <c r="AP21" s="54">
        <v>1.1476191367481925</v>
      </c>
      <c r="AQ21" s="54">
        <v>0.45416816604972488</v>
      </c>
      <c r="AR21" s="12">
        <v>0.67690449426928878</v>
      </c>
      <c r="AS21" s="11">
        <v>0.82084790426164189</v>
      </c>
      <c r="AT21" s="54">
        <v>-1.0700354805399723</v>
      </c>
      <c r="AU21" s="10">
        <v>1.2126893966876247</v>
      </c>
      <c r="AV21" s="10">
        <v>1.2669201661680711</v>
      </c>
      <c r="AW21" s="10">
        <v>0.73909512486906781</v>
      </c>
      <c r="AX21" s="20">
        <v>0.785205306380651</v>
      </c>
      <c r="AY21" s="54">
        <v>0.13799528104708622</v>
      </c>
      <c r="AZ21" s="54">
        <v>7.8194461462462367E-2</v>
      </c>
      <c r="BA21" s="10">
        <v>8.1235450913245411E-2</v>
      </c>
      <c r="BB21" s="10">
        <v>0.16871713381066397</v>
      </c>
      <c r="BC21" s="10">
        <v>0.40294756944803556</v>
      </c>
      <c r="BD21" s="20">
        <v>0.15316047730390889</v>
      </c>
    </row>
    <row r="22" spans="1:56" x14ac:dyDescent="0.2">
      <c r="A22" s="41">
        <v>72</v>
      </c>
      <c r="B22" s="9">
        <v>516</v>
      </c>
      <c r="C22" s="9" t="s">
        <v>16</v>
      </c>
      <c r="D22" s="9">
        <v>1</v>
      </c>
      <c r="E22" s="9">
        <v>1</v>
      </c>
      <c r="F22" s="9">
        <v>56</v>
      </c>
      <c r="G22" s="10">
        <v>0.56000000000000005</v>
      </c>
      <c r="H22" s="14">
        <v>113.66382470000001</v>
      </c>
      <c r="I22" s="54">
        <v>1.9853649216646208</v>
      </c>
      <c r="J22" s="54">
        <v>1.1607032646941626</v>
      </c>
      <c r="K22" s="54">
        <v>0.96659112139803138</v>
      </c>
      <c r="L22" s="54">
        <v>0.10022059679184064</v>
      </c>
      <c r="M22" s="54">
        <v>0.40825710523717085</v>
      </c>
      <c r="N22" s="12">
        <v>0.31740870544168631</v>
      </c>
      <c r="O22" s="11" t="s">
        <v>17</v>
      </c>
      <c r="P22" s="54" t="s">
        <v>17</v>
      </c>
      <c r="Q22" s="54" t="s">
        <v>17</v>
      </c>
      <c r="R22" s="54">
        <v>0.36855311698023485</v>
      </c>
      <c r="S22" s="54" t="s">
        <v>17</v>
      </c>
      <c r="T22" s="12">
        <v>0.44735752300774911</v>
      </c>
      <c r="U22" s="19">
        <v>1.9853649216646208</v>
      </c>
      <c r="V22" s="10">
        <v>1.1607032646941626</v>
      </c>
      <c r="W22" s="10">
        <v>0.96659112139803138</v>
      </c>
      <c r="X22" s="10">
        <v>0.23438685688603775</v>
      </c>
      <c r="Y22" s="10">
        <v>0.40825710523717085</v>
      </c>
      <c r="Z22" s="20">
        <v>0.38238311422471771</v>
      </c>
      <c r="AA22" s="11" t="s">
        <v>17</v>
      </c>
      <c r="AB22" s="54" t="s">
        <v>17</v>
      </c>
      <c r="AC22" s="10" t="s">
        <v>17</v>
      </c>
      <c r="AD22" s="10">
        <v>0.18973974463808971</v>
      </c>
      <c r="AE22" s="10" t="s">
        <v>17</v>
      </c>
      <c r="AF22" s="20">
        <v>9.188769010813648E-2</v>
      </c>
      <c r="AG22" s="11">
        <v>0.9091054756828475</v>
      </c>
      <c r="AH22" s="54">
        <v>-0.90276248334080411</v>
      </c>
      <c r="AI22" s="54">
        <v>1.1720560149563151</v>
      </c>
      <c r="AJ22" s="54">
        <v>1.0976110706106057</v>
      </c>
      <c r="AK22" s="54">
        <v>0.75821202107671404</v>
      </c>
      <c r="AL22" s="12">
        <v>0.71019578932693095</v>
      </c>
      <c r="AM22" s="11">
        <v>1.1140295229972219</v>
      </c>
      <c r="AN22" s="54" t="s">
        <v>17</v>
      </c>
      <c r="AO22" s="54">
        <v>1.046233265968189</v>
      </c>
      <c r="AP22" s="54">
        <v>1.3327936414880133</v>
      </c>
      <c r="AQ22" s="54" t="s">
        <v>17</v>
      </c>
      <c r="AR22" s="12">
        <v>0.70216972091215335</v>
      </c>
      <c r="AS22" s="11">
        <v>1.0115674993400348</v>
      </c>
      <c r="AT22" s="54">
        <v>-0.90276248334080411</v>
      </c>
      <c r="AU22" s="10">
        <v>1.109144640462252</v>
      </c>
      <c r="AV22" s="10">
        <v>1.2152023560493095</v>
      </c>
      <c r="AW22" s="10">
        <v>0.75821202107671404</v>
      </c>
      <c r="AX22" s="20">
        <v>0.70618275511954209</v>
      </c>
      <c r="AY22" s="54">
        <v>0.14490318348418613</v>
      </c>
      <c r="AZ22" s="54" t="s">
        <v>17</v>
      </c>
      <c r="BA22" s="10">
        <v>8.8970119037036749E-2</v>
      </c>
      <c r="BB22" s="10">
        <v>0.16629919068430074</v>
      </c>
      <c r="BC22" s="10" t="s">
        <v>17</v>
      </c>
      <c r="BD22" s="20">
        <v>5.6752874023564027E-3</v>
      </c>
    </row>
    <row r="23" spans="1:56" x14ac:dyDescent="0.2">
      <c r="A23" s="41">
        <v>72</v>
      </c>
      <c r="B23" s="9">
        <v>516</v>
      </c>
      <c r="C23" s="9" t="s">
        <v>16</v>
      </c>
      <c r="D23" s="9">
        <v>1</v>
      </c>
      <c r="E23" s="9">
        <v>1</v>
      </c>
      <c r="F23" s="9">
        <v>60</v>
      </c>
      <c r="G23" s="10">
        <v>0.6</v>
      </c>
      <c r="H23" s="14">
        <v>124.0264074</v>
      </c>
      <c r="I23" s="54">
        <v>1.574713997213081</v>
      </c>
      <c r="J23" s="54">
        <v>1.1802395405874109</v>
      </c>
      <c r="K23" s="54">
        <v>0.81590367665544272</v>
      </c>
      <c r="L23" s="54">
        <v>7.5355155194008039E-2</v>
      </c>
      <c r="M23" s="54">
        <v>0.4167468425707288</v>
      </c>
      <c r="N23" s="12">
        <v>0.18712195795309405</v>
      </c>
      <c r="O23" s="11">
        <v>1.5757800765086358</v>
      </c>
      <c r="P23" s="54">
        <v>1.1134488331346721</v>
      </c>
      <c r="Q23" s="54">
        <v>0.97469311858881902</v>
      </c>
      <c r="R23" s="54">
        <v>0.49515513504478625</v>
      </c>
      <c r="S23" s="54">
        <v>0.61167554050820838</v>
      </c>
      <c r="T23" s="12">
        <v>0.4569822111387416</v>
      </c>
      <c r="U23" s="19">
        <v>1.5752470368608584</v>
      </c>
      <c r="V23" s="10">
        <v>1.1468441868610415</v>
      </c>
      <c r="W23" s="10">
        <v>0.89529839762213093</v>
      </c>
      <c r="X23" s="10">
        <v>0.28525514511939715</v>
      </c>
      <c r="Y23" s="10">
        <v>0.51421119153946859</v>
      </c>
      <c r="Z23" s="20">
        <v>0.32205208454591783</v>
      </c>
      <c r="AA23" s="11">
        <v>7.5383189916937692E-4</v>
      </c>
      <c r="AB23" s="54">
        <v>4.7228162160078441E-2</v>
      </c>
      <c r="AC23" s="10">
        <v>0.11228109117191791</v>
      </c>
      <c r="AD23" s="10">
        <v>0.29684341249446128</v>
      </c>
      <c r="AE23" s="10">
        <v>0.137835404159456</v>
      </c>
      <c r="AF23" s="20">
        <v>0.19082001500029</v>
      </c>
      <c r="AG23" s="11">
        <v>0.74153985818036783</v>
      </c>
      <c r="AH23" s="54">
        <v>-0.67844364662009315</v>
      </c>
      <c r="AI23" s="54">
        <v>1.012819365841896</v>
      </c>
      <c r="AJ23" s="54">
        <v>1.3631463331257436</v>
      </c>
      <c r="AK23" s="54">
        <v>0.73334307590196368</v>
      </c>
      <c r="AL23" s="12">
        <v>0.60910519317499789</v>
      </c>
      <c r="AM23" s="11" t="s">
        <v>17</v>
      </c>
      <c r="AN23" s="54" t="s">
        <v>17</v>
      </c>
      <c r="AO23" s="54" t="s">
        <v>17</v>
      </c>
      <c r="AP23" s="54" t="s">
        <v>17</v>
      </c>
      <c r="AQ23" s="54" t="s">
        <v>17</v>
      </c>
      <c r="AR23" s="12" t="s">
        <v>17</v>
      </c>
      <c r="AS23" s="11">
        <v>0.74153985818036783</v>
      </c>
      <c r="AT23" s="54">
        <v>-0.67844364662009315</v>
      </c>
      <c r="AU23" s="10">
        <v>1.012819365841896</v>
      </c>
      <c r="AV23" s="10">
        <v>1.3631463331257436</v>
      </c>
      <c r="AW23" s="10">
        <v>0.73334307590196368</v>
      </c>
      <c r="AX23" s="20">
        <v>0.60910519317499789</v>
      </c>
      <c r="AY23" s="54" t="s">
        <v>17</v>
      </c>
      <c r="AZ23" s="54" t="s">
        <v>17</v>
      </c>
      <c r="BA23" s="10" t="s">
        <v>17</v>
      </c>
      <c r="BB23" s="10" t="s">
        <v>17</v>
      </c>
      <c r="BC23" s="10" t="s">
        <v>17</v>
      </c>
      <c r="BD23" s="20" t="s">
        <v>17</v>
      </c>
    </row>
    <row r="24" spans="1:56" x14ac:dyDescent="0.2">
      <c r="A24" s="41">
        <v>72</v>
      </c>
      <c r="B24" s="9">
        <v>516</v>
      </c>
      <c r="C24" s="9" t="s">
        <v>16</v>
      </c>
      <c r="D24" s="9">
        <v>1</v>
      </c>
      <c r="E24" s="9">
        <v>1</v>
      </c>
      <c r="F24" s="9">
        <v>64</v>
      </c>
      <c r="G24" s="10">
        <v>0.64</v>
      </c>
      <c r="H24" s="14">
        <v>133.65371110000001</v>
      </c>
      <c r="I24" s="54">
        <v>1.6301379350374408</v>
      </c>
      <c r="J24" s="54">
        <v>1.4148243675918419</v>
      </c>
      <c r="K24" s="54">
        <v>0.82772902017683259</v>
      </c>
      <c r="L24" s="54">
        <v>0.48418006119374279</v>
      </c>
      <c r="M24" s="54">
        <v>0.67545395199828684</v>
      </c>
      <c r="N24" s="12">
        <v>0.34504595681161554</v>
      </c>
      <c r="O24" s="11" t="s">
        <v>17</v>
      </c>
      <c r="P24" s="54" t="s">
        <v>17</v>
      </c>
      <c r="Q24" s="54">
        <v>0.92642072726068747</v>
      </c>
      <c r="R24" s="54">
        <v>0.55645760768518493</v>
      </c>
      <c r="S24" s="54">
        <v>0.70456336017765031</v>
      </c>
      <c r="T24" s="12">
        <v>0.69226896307856989</v>
      </c>
      <c r="U24" s="19">
        <v>1.6301379350374408</v>
      </c>
      <c r="V24" s="10">
        <v>1.4148243675918419</v>
      </c>
      <c r="W24" s="10">
        <v>0.87707487371876003</v>
      </c>
      <c r="X24" s="10">
        <v>0.52031883443946381</v>
      </c>
      <c r="Y24" s="10">
        <v>0.69000865608796857</v>
      </c>
      <c r="Z24" s="20">
        <v>0.51865745994509271</v>
      </c>
      <c r="AA24" s="11" t="s">
        <v>17</v>
      </c>
      <c r="AB24" s="54" t="s">
        <v>17</v>
      </c>
      <c r="AC24" s="10">
        <v>6.9785575325870222E-2</v>
      </c>
      <c r="AD24" s="10">
        <v>5.1107943251624689E-2</v>
      </c>
      <c r="AE24" s="10">
        <v>2.0583459919955062E-2</v>
      </c>
      <c r="AF24" s="20">
        <v>0.24552374231534246</v>
      </c>
      <c r="AG24" s="11">
        <v>0.76826686210914441</v>
      </c>
      <c r="AH24" s="54">
        <v>-1.0332528223488946</v>
      </c>
      <c r="AI24" s="54">
        <v>1.0400991088187435</v>
      </c>
      <c r="AJ24" s="54">
        <v>1.1643346312071574</v>
      </c>
      <c r="AK24" s="54">
        <v>0.82604631823209362</v>
      </c>
      <c r="AL24" s="12">
        <v>0.66797156687527026</v>
      </c>
      <c r="AM24" s="11" t="s">
        <v>17</v>
      </c>
      <c r="AN24" s="54" t="s">
        <v>17</v>
      </c>
      <c r="AO24" s="54">
        <v>1.0835048908888241</v>
      </c>
      <c r="AP24" s="54">
        <v>1.1236265786212227</v>
      </c>
      <c r="AQ24" s="54">
        <v>0.94899165629904469</v>
      </c>
      <c r="AR24" s="12">
        <v>0.59330275451559233</v>
      </c>
      <c r="AS24" s="11">
        <v>0.76826686210914441</v>
      </c>
      <c r="AT24" s="54">
        <v>-1.0332528223488946</v>
      </c>
      <c r="AU24" s="10">
        <v>1.0618019998537838</v>
      </c>
      <c r="AV24" s="10">
        <v>1.1439806049141901</v>
      </c>
      <c r="AW24" s="10">
        <v>0.8875189872655691</v>
      </c>
      <c r="AX24" s="20">
        <v>0.6306371606954313</v>
      </c>
      <c r="AY24" s="54" t="s">
        <v>17</v>
      </c>
      <c r="AZ24" s="54" t="s">
        <v>17</v>
      </c>
      <c r="BA24" s="10">
        <v>3.0692522844459461E-2</v>
      </c>
      <c r="BB24" s="10">
        <v>2.8784940032412987E-2</v>
      </c>
      <c r="BC24" s="10">
        <v>8.6935482262413682E-2</v>
      </c>
      <c r="BD24" s="20">
        <v>5.2798823562674159E-2</v>
      </c>
    </row>
    <row r="25" spans="1:56" x14ac:dyDescent="0.2">
      <c r="A25" s="41">
        <v>72</v>
      </c>
      <c r="B25" s="9">
        <v>516</v>
      </c>
      <c r="C25" s="9" t="s">
        <v>16</v>
      </c>
      <c r="D25" s="9">
        <v>1</v>
      </c>
      <c r="E25" s="9">
        <v>1</v>
      </c>
      <c r="F25" s="9">
        <v>68</v>
      </c>
      <c r="G25" s="10">
        <v>0.68</v>
      </c>
      <c r="H25" s="14">
        <v>141.07132050000001</v>
      </c>
      <c r="I25" s="54">
        <v>2.0253849986459915</v>
      </c>
      <c r="J25" s="54">
        <v>1.3195141958335237</v>
      </c>
      <c r="K25" s="54">
        <v>0.88949053997112204</v>
      </c>
      <c r="L25" s="54">
        <v>0.45881934934293367</v>
      </c>
      <c r="M25" s="54">
        <v>0.6453822894854635</v>
      </c>
      <c r="N25" s="12">
        <v>0.72051465596930264</v>
      </c>
      <c r="O25" s="11" t="s">
        <v>17</v>
      </c>
      <c r="P25" s="54" t="s">
        <v>17</v>
      </c>
      <c r="Q25" s="54">
        <v>1.0267487305580476</v>
      </c>
      <c r="R25" s="54">
        <v>0.67416535364855967</v>
      </c>
      <c r="S25" s="54">
        <v>0.73802381699244146</v>
      </c>
      <c r="T25" s="12">
        <v>0.60571719803927082</v>
      </c>
      <c r="U25" s="19">
        <v>2.0253849986459915</v>
      </c>
      <c r="V25" s="10">
        <v>1.3195141958335237</v>
      </c>
      <c r="W25" s="10">
        <v>0.95811963526458488</v>
      </c>
      <c r="X25" s="10">
        <v>0.56649235149574673</v>
      </c>
      <c r="Y25" s="10">
        <v>0.69170305323895254</v>
      </c>
      <c r="Z25" s="20">
        <v>0.66311592700428679</v>
      </c>
      <c r="AA25" s="11" t="s">
        <v>17</v>
      </c>
      <c r="AB25" s="54" t="s">
        <v>17</v>
      </c>
      <c r="AC25" s="10">
        <v>9.705619733741061E-2</v>
      </c>
      <c r="AD25" s="10">
        <v>0.15227261994593502</v>
      </c>
      <c r="AE25" s="10">
        <v>6.5507452319664192E-2</v>
      </c>
      <c r="AF25" s="20">
        <v>8.1174060965302899E-2</v>
      </c>
      <c r="AG25" s="11">
        <v>0.67565640364202817</v>
      </c>
      <c r="AH25" s="54">
        <v>-1.1377443911610734</v>
      </c>
      <c r="AI25" s="54">
        <v>1.2122989995670559</v>
      </c>
      <c r="AJ25" s="54">
        <v>0.78368862250125848</v>
      </c>
      <c r="AK25" s="54">
        <v>0.84978625402525476</v>
      </c>
      <c r="AL25" s="12">
        <v>0.96216242269235419</v>
      </c>
      <c r="AM25" s="11" t="s">
        <v>17</v>
      </c>
      <c r="AN25" s="54" t="s">
        <v>17</v>
      </c>
      <c r="AO25" s="54">
        <v>1.0486570297727131</v>
      </c>
      <c r="AP25" s="54">
        <v>1.1447550119750758</v>
      </c>
      <c r="AQ25" s="54">
        <v>0.72668009193727656</v>
      </c>
      <c r="AR25" s="12">
        <v>0.79987395003277262</v>
      </c>
      <c r="AS25" s="11">
        <v>0.67565640364202817</v>
      </c>
      <c r="AT25" s="54">
        <v>-1.1377443911610734</v>
      </c>
      <c r="AU25" s="10">
        <v>1.1304780146698845</v>
      </c>
      <c r="AV25" s="10">
        <v>0.96422181723816713</v>
      </c>
      <c r="AW25" s="10">
        <v>0.78823317298126572</v>
      </c>
      <c r="AX25" s="20">
        <v>0.88101818636256346</v>
      </c>
      <c r="AY25" s="54" t="s">
        <v>17</v>
      </c>
      <c r="AZ25" s="54" t="s">
        <v>17</v>
      </c>
      <c r="BA25" s="10">
        <v>0.11571234652830395</v>
      </c>
      <c r="BB25" s="10">
        <v>0.25531249245547938</v>
      </c>
      <c r="BC25" s="10">
        <v>8.704920201825965E-2</v>
      </c>
      <c r="BD25" s="20">
        <v>0.11475527952599775</v>
      </c>
    </row>
    <row r="26" spans="1:56" x14ac:dyDescent="0.2">
      <c r="A26" s="41">
        <v>72</v>
      </c>
      <c r="B26" s="9">
        <v>516</v>
      </c>
      <c r="C26" s="9" t="s">
        <v>16</v>
      </c>
      <c r="D26" s="9">
        <v>1</v>
      </c>
      <c r="E26" s="9">
        <v>1</v>
      </c>
      <c r="F26" s="9">
        <v>74</v>
      </c>
      <c r="G26" s="10">
        <v>0.74</v>
      </c>
      <c r="H26" s="14">
        <v>152.19773470000001</v>
      </c>
      <c r="I26" s="54">
        <v>2.0389423459765128</v>
      </c>
      <c r="J26" s="54">
        <v>1.3883873601263563</v>
      </c>
      <c r="K26" s="54">
        <v>1.0272985724855714</v>
      </c>
      <c r="L26" s="54">
        <v>0.57440471089826062</v>
      </c>
      <c r="M26" s="54">
        <v>0.55521897391054176</v>
      </c>
      <c r="N26" s="12">
        <v>0.75204159544187066</v>
      </c>
      <c r="O26" s="11" t="s">
        <v>17</v>
      </c>
      <c r="P26" s="54">
        <v>1.6650431604751352</v>
      </c>
      <c r="Q26" s="54">
        <v>1.654229552322072</v>
      </c>
      <c r="R26" s="54">
        <v>0.85520297281866098</v>
      </c>
      <c r="S26" s="54">
        <v>0.57165216766305638</v>
      </c>
      <c r="T26" s="12">
        <v>0.6636682279656102</v>
      </c>
      <c r="U26" s="19">
        <v>2.0389423459765128</v>
      </c>
      <c r="V26" s="10">
        <v>1.5267152603007457</v>
      </c>
      <c r="W26" s="10">
        <v>1.3407640624038217</v>
      </c>
      <c r="X26" s="10">
        <v>0.7148038418584608</v>
      </c>
      <c r="Y26" s="10">
        <v>0.56343557078679907</v>
      </c>
      <c r="Z26" s="20">
        <v>0.70785491170374049</v>
      </c>
      <c r="AA26" s="11" t="s">
        <v>17</v>
      </c>
      <c r="AB26" s="54">
        <v>0.19562519248121318</v>
      </c>
      <c r="AC26" s="10">
        <v>0.4433071471783161</v>
      </c>
      <c r="AD26" s="10">
        <v>0.19855435514931163</v>
      </c>
      <c r="AE26" s="10">
        <v>1.1620022738955495E-2</v>
      </c>
      <c r="AF26" s="20">
        <v>6.2489407418754458E-2</v>
      </c>
      <c r="AG26" s="11">
        <v>0.86433267060656283</v>
      </c>
      <c r="AH26" s="54">
        <v>-1.5661935114300423</v>
      </c>
      <c r="AI26" s="54">
        <v>1.0313084949387872</v>
      </c>
      <c r="AJ26" s="54">
        <v>1.0402165818589497</v>
      </c>
      <c r="AK26" s="54">
        <v>0.79872632837467306</v>
      </c>
      <c r="AL26" s="12">
        <v>0.70221136010680385</v>
      </c>
      <c r="AM26" s="11" t="s">
        <v>17</v>
      </c>
      <c r="AN26" s="54">
        <v>-1.133334013200189</v>
      </c>
      <c r="AO26" s="54">
        <v>0.98983641307548809</v>
      </c>
      <c r="AP26" s="54">
        <v>1.2822921409124357</v>
      </c>
      <c r="AQ26" s="54">
        <v>1.0661011488994783</v>
      </c>
      <c r="AR26" s="12">
        <v>0.76039818374211043</v>
      </c>
      <c r="AS26" s="11">
        <v>0.86433267060656283</v>
      </c>
      <c r="AT26" s="54">
        <v>-1.3497637623151157</v>
      </c>
      <c r="AU26" s="10">
        <v>1.0105724540071377</v>
      </c>
      <c r="AV26" s="10">
        <v>1.1612543613856927</v>
      </c>
      <c r="AW26" s="10">
        <v>0.93241373863707566</v>
      </c>
      <c r="AX26" s="20">
        <v>0.7313047719244572</v>
      </c>
      <c r="AY26" s="54" t="s">
        <v>17</v>
      </c>
      <c r="AZ26" s="54">
        <v>0.30607788649933476</v>
      </c>
      <c r="BA26" s="10">
        <v>2.9325190315462418E-2</v>
      </c>
      <c r="BB26" s="10">
        <v>0.17117326936624444</v>
      </c>
      <c r="BC26" s="10">
        <v>0.18906254871162612</v>
      </c>
      <c r="BD26" s="20">
        <v>4.1144297568230966E-2</v>
      </c>
    </row>
    <row r="27" spans="1:56" x14ac:dyDescent="0.2">
      <c r="A27" s="41">
        <v>72</v>
      </c>
      <c r="B27" s="9">
        <v>516</v>
      </c>
      <c r="C27" s="9" t="s">
        <v>16</v>
      </c>
      <c r="D27" s="9">
        <v>1</v>
      </c>
      <c r="E27" s="9">
        <v>1</v>
      </c>
      <c r="F27" s="9">
        <v>76</v>
      </c>
      <c r="G27" s="10">
        <v>0.76</v>
      </c>
      <c r="H27" s="14">
        <v>155.90653940000001</v>
      </c>
      <c r="I27" s="54">
        <v>2.0168304006331894</v>
      </c>
      <c r="J27" s="54">
        <v>1.4697956016036127</v>
      </c>
      <c r="K27" s="54">
        <v>1.3861575254361578</v>
      </c>
      <c r="L27" s="54">
        <v>0.5600724694143453</v>
      </c>
      <c r="M27" s="54">
        <v>0.4054386639482993</v>
      </c>
      <c r="N27" s="12">
        <v>0.752652764902357</v>
      </c>
      <c r="O27" s="11" t="s">
        <v>17</v>
      </c>
      <c r="P27" s="54">
        <v>1.3554673697154596</v>
      </c>
      <c r="Q27" s="54" t="s">
        <v>17</v>
      </c>
      <c r="R27" s="54" t="s">
        <v>17</v>
      </c>
      <c r="S27" s="54" t="s">
        <v>17</v>
      </c>
      <c r="T27" s="12" t="s">
        <v>17</v>
      </c>
      <c r="U27" s="19">
        <v>2.0168304006331894</v>
      </c>
      <c r="V27" s="10">
        <v>1.4126314856595361</v>
      </c>
      <c r="W27" s="10">
        <v>1.3861575254361578</v>
      </c>
      <c r="X27" s="10">
        <v>0.5600724694143453</v>
      </c>
      <c r="Y27" s="10">
        <v>0.4054386639482993</v>
      </c>
      <c r="Z27" s="20">
        <v>0.752652764902357</v>
      </c>
      <c r="AA27" s="11" t="s">
        <v>17</v>
      </c>
      <c r="AB27" s="54">
        <v>8.084226804918114E-2</v>
      </c>
      <c r="AC27" s="10" t="s">
        <v>17</v>
      </c>
      <c r="AD27" s="10" t="s">
        <v>17</v>
      </c>
      <c r="AE27" s="10" t="s">
        <v>17</v>
      </c>
      <c r="AF27" s="20" t="s">
        <v>17</v>
      </c>
      <c r="AG27" s="11">
        <v>0.59789156397845633</v>
      </c>
      <c r="AH27" s="54">
        <v>-1.5780101048327491</v>
      </c>
      <c r="AI27" s="54">
        <v>0.76191862285225509</v>
      </c>
      <c r="AJ27" s="54">
        <v>1.1752488159200223</v>
      </c>
      <c r="AK27" s="54">
        <v>0.66429648342359116</v>
      </c>
      <c r="AL27" s="12">
        <v>0.88431739390295194</v>
      </c>
      <c r="AM27" s="11" t="s">
        <v>17</v>
      </c>
      <c r="AN27" s="54">
        <v>0.90723340568769051</v>
      </c>
      <c r="AO27" s="54" t="s">
        <v>17</v>
      </c>
      <c r="AP27" s="54" t="s">
        <v>17</v>
      </c>
      <c r="AQ27" s="54" t="s">
        <v>17</v>
      </c>
      <c r="AR27" s="12" t="s">
        <v>17</v>
      </c>
      <c r="AS27" s="11">
        <v>0.59789156397845633</v>
      </c>
      <c r="AT27" s="54">
        <v>-0.33538834957252928</v>
      </c>
      <c r="AU27" s="10">
        <v>0.76191862285225509</v>
      </c>
      <c r="AV27" s="10">
        <v>1.1752488159200223</v>
      </c>
      <c r="AW27" s="10">
        <v>0.66429648342359116</v>
      </c>
      <c r="AX27" s="20">
        <v>0.88431739390295194</v>
      </c>
      <c r="AY27" s="54" t="s">
        <v>17</v>
      </c>
      <c r="AZ27" s="54">
        <v>1.7573325391888637</v>
      </c>
      <c r="BA27" s="10" t="s">
        <v>17</v>
      </c>
      <c r="BB27" s="10" t="s">
        <v>17</v>
      </c>
      <c r="BC27" s="10" t="s">
        <v>17</v>
      </c>
      <c r="BD27" s="20" t="s">
        <v>17</v>
      </c>
    </row>
    <row r="28" spans="1:56" ht="17" thickBot="1" x14ac:dyDescent="0.25">
      <c r="A28" s="51">
        <v>72</v>
      </c>
      <c r="B28" s="52">
        <v>516</v>
      </c>
      <c r="C28" s="52" t="s">
        <v>16</v>
      </c>
      <c r="D28" s="52">
        <v>1</v>
      </c>
      <c r="E28" s="52">
        <v>1</v>
      </c>
      <c r="F28" s="52">
        <v>80</v>
      </c>
      <c r="G28" s="45">
        <v>0.8</v>
      </c>
      <c r="H28" s="55">
        <v>163.32414879999999</v>
      </c>
      <c r="I28" s="56">
        <v>1.9114369224043055</v>
      </c>
      <c r="J28" s="56">
        <v>1.612914986700992</v>
      </c>
      <c r="K28" s="56">
        <v>1.2981758666994052</v>
      </c>
      <c r="L28" s="56">
        <v>0.68676150694214766</v>
      </c>
      <c r="M28" s="56">
        <v>0.42962042605594564</v>
      </c>
      <c r="N28" s="57">
        <v>0.57371793257915549</v>
      </c>
      <c r="O28" s="44" t="s">
        <v>17</v>
      </c>
      <c r="P28" s="56" t="s">
        <v>17</v>
      </c>
      <c r="Q28" s="56" t="s">
        <v>17</v>
      </c>
      <c r="R28" s="56" t="s">
        <v>17</v>
      </c>
      <c r="S28" s="56" t="s">
        <v>17</v>
      </c>
      <c r="T28" s="57" t="s">
        <v>17</v>
      </c>
      <c r="U28" s="58">
        <v>1.9114369224043055</v>
      </c>
      <c r="V28" s="45">
        <v>1.612914986700992</v>
      </c>
      <c r="W28" s="45">
        <v>1.2981758666994052</v>
      </c>
      <c r="X28" s="45">
        <v>0.68676150694214766</v>
      </c>
      <c r="Y28" s="45">
        <v>0.42962042605594564</v>
      </c>
      <c r="Z28" s="46">
        <v>0.57371793257915549</v>
      </c>
      <c r="AA28" s="44" t="s">
        <v>17</v>
      </c>
      <c r="AB28" s="56" t="s">
        <v>17</v>
      </c>
      <c r="AC28" s="45" t="s">
        <v>17</v>
      </c>
      <c r="AD28" s="45" t="s">
        <v>17</v>
      </c>
      <c r="AE28" s="45" t="s">
        <v>17</v>
      </c>
      <c r="AF28" s="46" t="s">
        <v>17</v>
      </c>
      <c r="AG28" s="44">
        <v>0.81767655083532609</v>
      </c>
      <c r="AH28" s="56">
        <v>-1.5235159140188157</v>
      </c>
      <c r="AI28" s="56">
        <v>0.51263524284377904</v>
      </c>
      <c r="AJ28" s="56">
        <v>1.2431940108609416</v>
      </c>
      <c r="AK28" s="56">
        <v>0.54181702367480489</v>
      </c>
      <c r="AL28" s="57">
        <v>0.53318670183066508</v>
      </c>
      <c r="AM28" s="44" t="s">
        <v>17</v>
      </c>
      <c r="AN28" s="56" t="s">
        <v>17</v>
      </c>
      <c r="AO28" s="56" t="s">
        <v>17</v>
      </c>
      <c r="AP28" s="56" t="s">
        <v>17</v>
      </c>
      <c r="AQ28" s="56" t="s">
        <v>17</v>
      </c>
      <c r="AR28" s="57" t="s">
        <v>17</v>
      </c>
      <c r="AS28" s="44">
        <v>0.81767655083532609</v>
      </c>
      <c r="AT28" s="56">
        <v>-1.5235159140188157</v>
      </c>
      <c r="AU28" s="45">
        <v>0.51263524284377904</v>
      </c>
      <c r="AV28" s="45">
        <v>1.2431940108609416</v>
      </c>
      <c r="AW28" s="45">
        <v>0.54181702367480489</v>
      </c>
      <c r="AX28" s="46">
        <v>0.53318670183066508</v>
      </c>
      <c r="AY28" s="56" t="s">
        <v>17</v>
      </c>
      <c r="AZ28" s="56" t="s">
        <v>17</v>
      </c>
      <c r="BA28" s="45" t="s">
        <v>17</v>
      </c>
      <c r="BB28" s="45" t="s">
        <v>17</v>
      </c>
      <c r="BC28" s="45" t="s">
        <v>17</v>
      </c>
      <c r="BD28" s="46" t="s">
        <v>17</v>
      </c>
    </row>
    <row r="29" spans="1:56" x14ac:dyDescent="0.2">
      <c r="G29" s="10"/>
    </row>
  </sheetData>
  <mergeCells count="8">
    <mergeCell ref="AS2:AX2"/>
    <mergeCell ref="AY2:BD2"/>
    <mergeCell ref="I2:N2"/>
    <mergeCell ref="O2:T2"/>
    <mergeCell ref="U2:Z2"/>
    <mergeCell ref="AA2:AF2"/>
    <mergeCell ref="AG2:AL2"/>
    <mergeCell ref="AM2:AR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A9F803-4AC3-DB42-AF26-798A98D61386}">
  <dimension ref="A1:AT16"/>
  <sheetViews>
    <sheetView workbookViewId="0"/>
  </sheetViews>
  <sheetFormatPr baseColWidth="10" defaultRowHeight="16" x14ac:dyDescent="0.2"/>
  <cols>
    <col min="1" max="1" width="15.1640625" bestFit="1" customWidth="1"/>
    <col min="2" max="2" width="21.5" bestFit="1" customWidth="1"/>
    <col min="3" max="3" width="15.1640625" bestFit="1" customWidth="1"/>
    <col min="4" max="4" width="17.1640625" bestFit="1" customWidth="1"/>
    <col min="5" max="5" width="15.5" bestFit="1" customWidth="1"/>
    <col min="6" max="6" width="16.83203125" bestFit="1" customWidth="1"/>
    <col min="7" max="7" width="17" bestFit="1" customWidth="1"/>
    <col min="8" max="8" width="21.5" bestFit="1" customWidth="1"/>
    <col min="9" max="9" width="19.83203125" bestFit="1" customWidth="1"/>
    <col min="10" max="10" width="17.1640625" bestFit="1" customWidth="1"/>
    <col min="11" max="11" width="21.5" bestFit="1" customWidth="1"/>
    <col min="12" max="12" width="29.33203125" bestFit="1" customWidth="1"/>
    <col min="13" max="13" width="28.5" bestFit="1" customWidth="1"/>
    <col min="14" max="14" width="15.1640625" bestFit="1" customWidth="1"/>
    <col min="15" max="15" width="23.1640625" bestFit="1" customWidth="1"/>
    <col min="16" max="16" width="22.33203125" bestFit="1" customWidth="1"/>
    <col min="17" max="17" width="17.1640625" bestFit="1" customWidth="1"/>
    <col min="18" max="18" width="25" bestFit="1" customWidth="1"/>
    <col min="19" max="19" width="25.5" bestFit="1" customWidth="1"/>
    <col min="20" max="20" width="15.5" bestFit="1" customWidth="1"/>
    <col min="21" max="21" width="23.5" bestFit="1" customWidth="1"/>
    <col min="22" max="22" width="22.6640625" bestFit="1" customWidth="1"/>
    <col min="23" max="23" width="16.83203125" bestFit="1" customWidth="1"/>
    <col min="24" max="24" width="24.6640625" bestFit="1" customWidth="1"/>
    <col min="25" max="25" width="23.83203125" bestFit="1" customWidth="1"/>
    <col min="26" max="26" width="17" bestFit="1" customWidth="1"/>
    <col min="27" max="27" width="24.83203125" bestFit="1" customWidth="1"/>
    <col min="28" max="28" width="24" bestFit="1" customWidth="1"/>
    <col min="29" max="29" width="21.5" bestFit="1" customWidth="1"/>
    <col min="30" max="30" width="29.33203125" bestFit="1" customWidth="1"/>
    <col min="31" max="31" width="28.5" bestFit="1" customWidth="1"/>
    <col min="32" max="32" width="15.1640625" bestFit="1" customWidth="1"/>
    <col min="33" max="33" width="23.1640625" bestFit="1" customWidth="1"/>
    <col min="34" max="34" width="22.33203125" bestFit="1" customWidth="1"/>
    <col min="35" max="35" width="17.1640625" bestFit="1" customWidth="1"/>
    <col min="36" max="36" width="25" bestFit="1" customWidth="1"/>
    <col min="37" max="37" width="24.1640625" bestFit="1" customWidth="1"/>
    <col min="38" max="38" width="15.5" bestFit="1" customWidth="1"/>
    <col min="39" max="39" width="23.5" bestFit="1" customWidth="1"/>
    <col min="40" max="40" width="22.6640625" bestFit="1" customWidth="1"/>
    <col min="41" max="41" width="16.83203125" bestFit="1" customWidth="1"/>
    <col min="42" max="42" width="24.6640625" bestFit="1" customWidth="1"/>
    <col min="43" max="43" width="23.83203125" bestFit="1" customWidth="1"/>
    <col min="44" max="44" width="17" bestFit="1" customWidth="1"/>
    <col min="45" max="45" width="24.83203125" bestFit="1" customWidth="1"/>
    <col min="46" max="46" width="24" bestFit="1" customWidth="1"/>
  </cols>
  <sheetData>
    <row r="1" spans="1:46" ht="18" thickBot="1" x14ac:dyDescent="0.25">
      <c r="A1" s="63" t="s">
        <v>0</v>
      </c>
      <c r="B1" s="64" t="s">
        <v>1</v>
      </c>
      <c r="C1" s="64" t="s">
        <v>2</v>
      </c>
      <c r="D1" s="64" t="s">
        <v>3</v>
      </c>
      <c r="E1" s="64" t="s">
        <v>4</v>
      </c>
      <c r="F1" s="64" t="s">
        <v>5</v>
      </c>
      <c r="G1" s="39" t="s">
        <v>6</v>
      </c>
      <c r="H1" s="65" t="s">
        <v>7</v>
      </c>
      <c r="I1" s="66" t="s">
        <v>86</v>
      </c>
      <c r="J1" s="75" t="s">
        <v>29</v>
      </c>
      <c r="K1" s="48" t="s">
        <v>102</v>
      </c>
      <c r="L1" s="49" t="s">
        <v>103</v>
      </c>
      <c r="M1" s="90" t="s">
        <v>104</v>
      </c>
      <c r="N1" s="91" t="s">
        <v>105</v>
      </c>
      <c r="O1" s="49" t="s">
        <v>106</v>
      </c>
      <c r="P1" s="90" t="s">
        <v>107</v>
      </c>
      <c r="Q1" s="91" t="s">
        <v>108</v>
      </c>
      <c r="R1" s="49" t="s">
        <v>109</v>
      </c>
      <c r="S1" s="90" t="s">
        <v>110</v>
      </c>
      <c r="T1" s="91" t="s">
        <v>111</v>
      </c>
      <c r="U1" s="49" t="s">
        <v>112</v>
      </c>
      <c r="V1" s="90" t="s">
        <v>113</v>
      </c>
      <c r="W1" s="91" t="s">
        <v>114</v>
      </c>
      <c r="X1" s="49" t="s">
        <v>115</v>
      </c>
      <c r="Y1" s="90" t="s">
        <v>116</v>
      </c>
      <c r="Z1" s="91" t="s">
        <v>117</v>
      </c>
      <c r="AA1" s="49" t="s">
        <v>118</v>
      </c>
      <c r="AB1" s="92" t="s">
        <v>119</v>
      </c>
      <c r="AC1" s="91" t="s">
        <v>120</v>
      </c>
      <c r="AD1" s="49" t="s">
        <v>121</v>
      </c>
      <c r="AE1" s="90" t="s">
        <v>122</v>
      </c>
      <c r="AF1" s="91" t="s">
        <v>123</v>
      </c>
      <c r="AG1" s="49" t="s">
        <v>124</v>
      </c>
      <c r="AH1" s="90" t="s">
        <v>125</v>
      </c>
      <c r="AI1" s="91" t="s">
        <v>126</v>
      </c>
      <c r="AJ1" s="49" t="s">
        <v>127</v>
      </c>
      <c r="AK1" s="90" t="s">
        <v>128</v>
      </c>
      <c r="AL1" s="91" t="s">
        <v>129</v>
      </c>
      <c r="AM1" s="49" t="s">
        <v>130</v>
      </c>
      <c r="AN1" s="90" t="s">
        <v>131</v>
      </c>
      <c r="AO1" s="91" t="s">
        <v>132</v>
      </c>
      <c r="AP1" s="49" t="s">
        <v>133</v>
      </c>
      <c r="AQ1" s="90" t="s">
        <v>134</v>
      </c>
      <c r="AR1" s="91" t="s">
        <v>135</v>
      </c>
      <c r="AS1" s="49" t="s">
        <v>136</v>
      </c>
      <c r="AT1" s="90" t="s">
        <v>137</v>
      </c>
    </row>
    <row r="2" spans="1:46" ht="17" x14ac:dyDescent="0.2">
      <c r="A2" s="59">
        <v>72</v>
      </c>
      <c r="B2" s="30">
        <v>516</v>
      </c>
      <c r="C2" s="30" t="s">
        <v>16</v>
      </c>
      <c r="D2" s="30">
        <v>1</v>
      </c>
      <c r="E2" s="30">
        <v>1</v>
      </c>
      <c r="F2" s="30">
        <v>14</v>
      </c>
      <c r="G2" s="10">
        <v>0.14000000000000001</v>
      </c>
      <c r="H2" s="31">
        <v>27.049874679999999</v>
      </c>
      <c r="I2" s="35" t="s">
        <v>87</v>
      </c>
      <c r="J2" s="76" t="s">
        <v>25</v>
      </c>
      <c r="K2" s="19">
        <v>1.4585553093220862</v>
      </c>
      <c r="L2" s="10" t="s">
        <v>17</v>
      </c>
      <c r="M2" s="23">
        <f>AVERAGE(K2,L2)</f>
        <v>1.4585553093220862</v>
      </c>
      <c r="N2" s="22">
        <v>1.1418327375215753</v>
      </c>
      <c r="O2" s="10" t="s">
        <v>17</v>
      </c>
      <c r="P2" s="23">
        <f>AVERAGE(N2,O2)</f>
        <v>1.1418327375215753</v>
      </c>
      <c r="Q2" s="22">
        <v>1.0405998578956379</v>
      </c>
      <c r="R2" s="10" t="s">
        <v>17</v>
      </c>
      <c r="S2" s="23">
        <f t="shared" ref="S2:S9" si="0">AVERAGE(Q2,R2)</f>
        <v>1.0405998578956379</v>
      </c>
      <c r="T2" s="22">
        <v>0.74772906344967272</v>
      </c>
      <c r="U2" s="10" t="s">
        <v>17</v>
      </c>
      <c r="V2" s="23">
        <f t="shared" ref="V2:V9" si="1">AVERAGE(T2,U2)</f>
        <v>0.74772906344967272</v>
      </c>
      <c r="W2" s="22">
        <v>0.41311573222290288</v>
      </c>
      <c r="X2" s="10" t="s">
        <v>17</v>
      </c>
      <c r="Y2" s="23">
        <f t="shared" ref="Y2:Y9" si="2">AVERAGE(W2,X2)</f>
        <v>0.41311573222290288</v>
      </c>
      <c r="Z2" s="22">
        <v>0.63833455581196019</v>
      </c>
      <c r="AA2" s="10" t="s">
        <v>17</v>
      </c>
      <c r="AB2" s="20">
        <f t="shared" ref="AB2:AB9" si="3">AVERAGE(Z2,AA2)</f>
        <v>0.63833455581196019</v>
      </c>
      <c r="AC2" s="22">
        <v>0.37224540579062626</v>
      </c>
      <c r="AD2" s="10" t="s">
        <v>17</v>
      </c>
      <c r="AE2" s="23">
        <f t="shared" ref="AE2:AE9" si="4">AVERAGE(AC2,AD2)</f>
        <v>0.37224540579062626</v>
      </c>
      <c r="AF2" s="22">
        <v>-1.0550969309223774</v>
      </c>
      <c r="AG2" s="10" t="s">
        <v>17</v>
      </c>
      <c r="AH2" s="23">
        <f>AVERAGE(AF2,AG2)</f>
        <v>-1.0550969309223774</v>
      </c>
      <c r="AI2" s="22">
        <v>0.69329395517353298</v>
      </c>
      <c r="AJ2" s="10" t="s">
        <v>17</v>
      </c>
      <c r="AK2" s="23">
        <f t="shared" ref="AK2:AK9" si="5">AVERAGE(AI2,AJ2)</f>
        <v>0.69329395517353298</v>
      </c>
      <c r="AL2" s="22">
        <v>0.94964421776538022</v>
      </c>
      <c r="AM2" s="10" t="s">
        <v>17</v>
      </c>
      <c r="AN2" s="23">
        <f t="shared" ref="AN2:AN9" si="6">AVERAGE(AL2,AM2)</f>
        <v>0.94964421776538022</v>
      </c>
      <c r="AO2" s="22">
        <v>0.71840470415011892</v>
      </c>
      <c r="AP2" s="10" t="s">
        <v>17</v>
      </c>
      <c r="AQ2" s="23">
        <f t="shared" ref="AQ2:AQ9" si="7">AVERAGE(AO2,AP2)</f>
        <v>0.71840470415011892</v>
      </c>
      <c r="AR2" s="22">
        <v>0.31627079687573567</v>
      </c>
      <c r="AS2" s="10" t="s">
        <v>17</v>
      </c>
      <c r="AT2" s="23">
        <f t="shared" ref="AT2:AT9" si="8">AVERAGE(AR2,AS2)</f>
        <v>0.31627079687573567</v>
      </c>
    </row>
    <row r="3" spans="1:46" ht="17" x14ac:dyDescent="0.2">
      <c r="A3" s="59">
        <v>72</v>
      </c>
      <c r="B3" s="30">
        <v>516</v>
      </c>
      <c r="C3" s="30" t="s">
        <v>16</v>
      </c>
      <c r="D3" s="30">
        <v>1</v>
      </c>
      <c r="E3" s="30">
        <v>1</v>
      </c>
      <c r="F3" s="30">
        <v>14</v>
      </c>
      <c r="G3" s="10">
        <v>0.14000000000000001</v>
      </c>
      <c r="H3" s="31">
        <v>27.049874679999999</v>
      </c>
      <c r="I3" s="35" t="s">
        <v>87</v>
      </c>
      <c r="J3" s="76" t="s">
        <v>26</v>
      </c>
      <c r="K3" s="19">
        <v>1.841755638977576</v>
      </c>
      <c r="L3" s="10">
        <v>1.8442658486197232</v>
      </c>
      <c r="M3" s="23">
        <f t="shared" ref="M3:M5" si="9">AVERAGE(K3,L3)</f>
        <v>1.8430107437986496</v>
      </c>
      <c r="N3" s="22">
        <v>1.5071135330559784</v>
      </c>
      <c r="O3" s="10" t="s">
        <v>17</v>
      </c>
      <c r="P3" s="23">
        <f>AVERAGE(N3,O3)</f>
        <v>1.5071135330559784</v>
      </c>
      <c r="Q3" s="22">
        <v>1.1869819479062222</v>
      </c>
      <c r="R3" s="10" t="s">
        <v>17</v>
      </c>
      <c r="S3" s="23">
        <f t="shared" si="0"/>
        <v>1.1869819479062222</v>
      </c>
      <c r="T3" s="22">
        <v>0.54077165044238951</v>
      </c>
      <c r="U3" s="10" t="s">
        <v>17</v>
      </c>
      <c r="V3" s="23">
        <f t="shared" si="1"/>
        <v>0.54077165044238951</v>
      </c>
      <c r="W3" s="22">
        <v>0.41133776215946338</v>
      </c>
      <c r="X3" s="10" t="s">
        <v>17</v>
      </c>
      <c r="Y3" s="23">
        <f t="shared" si="2"/>
        <v>0.41133776215946338</v>
      </c>
      <c r="Z3" s="22">
        <v>0.71176239638479499</v>
      </c>
      <c r="AA3" s="10" t="s">
        <v>17</v>
      </c>
      <c r="AB3" s="20">
        <f t="shared" si="3"/>
        <v>0.71176239638479499</v>
      </c>
      <c r="AC3" s="22">
        <v>0.72187282433791222</v>
      </c>
      <c r="AD3" s="10">
        <v>1.2485300594046636</v>
      </c>
      <c r="AE3" s="23">
        <f t="shared" si="4"/>
        <v>0.98520144187128789</v>
      </c>
      <c r="AF3" s="22">
        <v>-0.91711665253267594</v>
      </c>
      <c r="AG3" s="10" t="s">
        <v>17</v>
      </c>
      <c r="AH3" s="23">
        <f>AVERAGE(AF3,AG3)</f>
        <v>-0.91711665253267594</v>
      </c>
      <c r="AI3" s="22">
        <v>0.9413787121890399</v>
      </c>
      <c r="AJ3" s="10" t="s">
        <v>17</v>
      </c>
      <c r="AK3" s="23">
        <f t="shared" si="5"/>
        <v>0.9413787121890399</v>
      </c>
      <c r="AL3" s="22">
        <v>1.3444895941051347</v>
      </c>
      <c r="AM3" s="10" t="s">
        <v>17</v>
      </c>
      <c r="AN3" s="23">
        <f t="shared" si="6"/>
        <v>1.3444895941051347</v>
      </c>
      <c r="AO3" s="22">
        <v>1.0529434561645468</v>
      </c>
      <c r="AP3" s="10" t="s">
        <v>17</v>
      </c>
      <c r="AQ3" s="23">
        <f t="shared" si="7"/>
        <v>1.0529434561645468</v>
      </c>
      <c r="AR3" s="22">
        <v>0.79539838250498962</v>
      </c>
      <c r="AS3" s="10" t="s">
        <v>17</v>
      </c>
      <c r="AT3" s="23">
        <f t="shared" si="8"/>
        <v>0.79539838250498962</v>
      </c>
    </row>
    <row r="4" spans="1:46" ht="17" x14ac:dyDescent="0.2">
      <c r="A4" s="59">
        <v>72</v>
      </c>
      <c r="B4" s="30">
        <v>516</v>
      </c>
      <c r="C4" s="30" t="s">
        <v>16</v>
      </c>
      <c r="D4" s="30">
        <v>1</v>
      </c>
      <c r="E4" s="30">
        <v>1</v>
      </c>
      <c r="F4" s="30">
        <v>14</v>
      </c>
      <c r="G4" s="10">
        <v>0.14000000000000001</v>
      </c>
      <c r="H4" s="31">
        <v>27.049874679999999</v>
      </c>
      <c r="I4" s="35" t="s">
        <v>87</v>
      </c>
      <c r="J4" s="76" t="s">
        <v>27</v>
      </c>
      <c r="K4" s="19">
        <v>1.8663040232613763</v>
      </c>
      <c r="L4" s="10">
        <v>1.9896709140644966</v>
      </c>
      <c r="M4" s="23">
        <f t="shared" si="9"/>
        <v>1.9279874686629364</v>
      </c>
      <c r="N4" s="22" t="s">
        <v>17</v>
      </c>
      <c r="O4" s="10" t="s">
        <v>17</v>
      </c>
      <c r="P4" s="23" t="s">
        <v>17</v>
      </c>
      <c r="Q4" s="22">
        <v>1.1466113066715431</v>
      </c>
      <c r="R4" s="10">
        <v>1.1870683071356334</v>
      </c>
      <c r="S4" s="23">
        <f t="shared" si="0"/>
        <v>1.1668398069035884</v>
      </c>
      <c r="T4" s="22">
        <v>0.25358943431607339</v>
      </c>
      <c r="U4" s="10">
        <v>0.46700555012940093</v>
      </c>
      <c r="V4" s="23">
        <f t="shared" si="1"/>
        <v>0.36029749222273716</v>
      </c>
      <c r="W4" s="22">
        <v>0.1986687626919692</v>
      </c>
      <c r="X4" s="10">
        <v>0.21010030450490835</v>
      </c>
      <c r="Y4" s="23">
        <f t="shared" si="2"/>
        <v>0.20438453359843878</v>
      </c>
      <c r="Z4" s="22">
        <v>0.67732367646304847</v>
      </c>
      <c r="AA4" s="10">
        <v>0.76267373721082743</v>
      </c>
      <c r="AB4" s="20">
        <f t="shared" si="3"/>
        <v>0.71999870683693801</v>
      </c>
      <c r="AC4" s="22">
        <v>0.88682304113987387</v>
      </c>
      <c r="AD4" s="10">
        <v>1.1000628162764032</v>
      </c>
      <c r="AE4" s="23">
        <f t="shared" si="4"/>
        <v>0.99344292870813855</v>
      </c>
      <c r="AF4" s="22" t="s">
        <v>17</v>
      </c>
      <c r="AG4" s="10" t="s">
        <v>17</v>
      </c>
      <c r="AH4" s="23" t="s">
        <v>17</v>
      </c>
      <c r="AI4" s="22">
        <v>1.0133019561168848</v>
      </c>
      <c r="AJ4" s="10">
        <v>1.2645930577456543</v>
      </c>
      <c r="AK4" s="23">
        <f t="shared" si="5"/>
        <v>1.1389475069312696</v>
      </c>
      <c r="AL4" s="22">
        <v>1.6197149410652845</v>
      </c>
      <c r="AM4" s="10">
        <v>1.6850988619481744</v>
      </c>
      <c r="AN4" s="23">
        <f t="shared" si="6"/>
        <v>1.6524069015067293</v>
      </c>
      <c r="AO4" s="22">
        <v>1.2630624880748196</v>
      </c>
      <c r="AP4" s="10">
        <v>1.1739086164433949</v>
      </c>
      <c r="AQ4" s="23">
        <f t="shared" si="7"/>
        <v>1.2184855522591072</v>
      </c>
      <c r="AR4" s="22">
        <v>0.9069467200265382</v>
      </c>
      <c r="AS4" s="10">
        <v>1.0177657640023965</v>
      </c>
      <c r="AT4" s="23">
        <f t="shared" si="8"/>
        <v>0.96235624201446734</v>
      </c>
    </row>
    <row r="5" spans="1:46" ht="17" x14ac:dyDescent="0.2">
      <c r="A5" s="67">
        <v>72</v>
      </c>
      <c r="B5" s="32">
        <v>516</v>
      </c>
      <c r="C5" s="32" t="s">
        <v>16</v>
      </c>
      <c r="D5" s="32">
        <v>1</v>
      </c>
      <c r="E5" s="32">
        <v>1</v>
      </c>
      <c r="F5" s="32">
        <v>14</v>
      </c>
      <c r="G5" s="25">
        <v>0.14000000000000001</v>
      </c>
      <c r="H5" s="33">
        <v>27.049874679999999</v>
      </c>
      <c r="I5" s="36" t="s">
        <v>87</v>
      </c>
      <c r="J5" s="77" t="s">
        <v>28</v>
      </c>
      <c r="K5" s="19">
        <v>1.6792426649600261</v>
      </c>
      <c r="L5" s="10" t="s">
        <v>17</v>
      </c>
      <c r="M5" s="23">
        <f t="shared" si="9"/>
        <v>1.6792426649600261</v>
      </c>
      <c r="N5" s="24" t="s">
        <v>17</v>
      </c>
      <c r="O5" s="25" t="s">
        <v>17</v>
      </c>
      <c r="P5" s="26" t="s">
        <v>17</v>
      </c>
      <c r="Q5" s="24">
        <v>1.1034509940229091</v>
      </c>
      <c r="R5" s="25">
        <v>1.204302794493499</v>
      </c>
      <c r="S5" s="26">
        <f t="shared" si="0"/>
        <v>1.1538768942582041</v>
      </c>
      <c r="T5" s="24">
        <v>0.43796366830021582</v>
      </c>
      <c r="U5" s="25" t="s">
        <v>17</v>
      </c>
      <c r="V5" s="26">
        <f t="shared" si="1"/>
        <v>0.43796366830021582</v>
      </c>
      <c r="W5" s="24">
        <v>0.11092142549368089</v>
      </c>
      <c r="X5" s="25">
        <v>0.1933904244995468</v>
      </c>
      <c r="Y5" s="26">
        <f t="shared" si="2"/>
        <v>0.15215592499661384</v>
      </c>
      <c r="Z5" s="24">
        <v>0.38472179510897375</v>
      </c>
      <c r="AA5" s="25">
        <v>0.48322877350932725</v>
      </c>
      <c r="AB5" s="68">
        <f t="shared" si="3"/>
        <v>0.4339752843091505</v>
      </c>
      <c r="AC5" s="24">
        <v>1.3502031368673897</v>
      </c>
      <c r="AD5" s="25" t="s">
        <v>17</v>
      </c>
      <c r="AE5" s="26">
        <f t="shared" si="4"/>
        <v>1.3502031368673897</v>
      </c>
      <c r="AF5" s="24" t="s">
        <v>17</v>
      </c>
      <c r="AG5" s="25" t="s">
        <v>17</v>
      </c>
      <c r="AH5" s="26" t="s">
        <v>17</v>
      </c>
      <c r="AI5" s="24">
        <v>0.87845570321800603</v>
      </c>
      <c r="AJ5" s="25">
        <v>1.0285465286361248</v>
      </c>
      <c r="AK5" s="26">
        <f t="shared" si="5"/>
        <v>0.95350111592706543</v>
      </c>
      <c r="AL5" s="24">
        <v>1.6586331090956872</v>
      </c>
      <c r="AM5" s="25" t="s">
        <v>17</v>
      </c>
      <c r="AN5" s="26">
        <f t="shared" si="6"/>
        <v>1.6586331090956872</v>
      </c>
      <c r="AO5" s="24">
        <v>1.6457781943349574</v>
      </c>
      <c r="AP5" s="25">
        <v>1.2556340185603063</v>
      </c>
      <c r="AQ5" s="26">
        <f t="shared" si="7"/>
        <v>1.4507061064476319</v>
      </c>
      <c r="AR5" s="24">
        <v>1.5879869358013585</v>
      </c>
      <c r="AS5" s="25">
        <v>1.1962231718040652</v>
      </c>
      <c r="AT5" s="26">
        <f t="shared" si="8"/>
        <v>1.392105053802712</v>
      </c>
    </row>
    <row r="6" spans="1:46" ht="17" x14ac:dyDescent="0.2">
      <c r="A6" s="69">
        <v>72</v>
      </c>
      <c r="B6" s="27">
        <v>516</v>
      </c>
      <c r="C6" s="27" t="s">
        <v>16</v>
      </c>
      <c r="D6" s="27">
        <v>1</v>
      </c>
      <c r="E6" s="27">
        <v>1</v>
      </c>
      <c r="F6" s="27">
        <v>62</v>
      </c>
      <c r="G6" s="28">
        <v>0.62</v>
      </c>
      <c r="H6" s="29">
        <v>129.20769870000001</v>
      </c>
      <c r="I6" s="37" t="s">
        <v>88</v>
      </c>
      <c r="J6" s="76" t="s">
        <v>25</v>
      </c>
      <c r="K6" s="79">
        <v>1.3462785019242798</v>
      </c>
      <c r="L6" s="28" t="s">
        <v>17</v>
      </c>
      <c r="M6" s="74">
        <f>AVERAGE(K6,L6)</f>
        <v>1.3462785019242798</v>
      </c>
      <c r="N6" s="22">
        <v>0.98588783760686738</v>
      </c>
      <c r="O6" s="10" t="s">
        <v>17</v>
      </c>
      <c r="P6" s="23">
        <f>AVERAGE(N6,O6)</f>
        <v>0.98588783760686738</v>
      </c>
      <c r="Q6" s="22">
        <v>0.91250224017483461</v>
      </c>
      <c r="R6" s="10" t="s">
        <v>17</v>
      </c>
      <c r="S6" s="23">
        <f t="shared" si="0"/>
        <v>0.91250224017483461</v>
      </c>
      <c r="T6" s="22">
        <v>0.34968924585121641</v>
      </c>
      <c r="U6" s="10" t="s">
        <v>17</v>
      </c>
      <c r="V6" s="23">
        <f t="shared" si="1"/>
        <v>0.34968924585121641</v>
      </c>
      <c r="W6" s="22">
        <v>0.26471027498276523</v>
      </c>
      <c r="X6" s="10" t="s">
        <v>17</v>
      </c>
      <c r="Y6" s="23">
        <f t="shared" si="2"/>
        <v>0.26471027498276523</v>
      </c>
      <c r="Z6" s="22">
        <v>0.59392964110378521</v>
      </c>
      <c r="AA6" s="10">
        <v>0.59392964110378521</v>
      </c>
      <c r="AB6" s="20">
        <f t="shared" si="3"/>
        <v>0.59392964110378521</v>
      </c>
      <c r="AC6" s="22">
        <v>0.39937096466928335</v>
      </c>
      <c r="AD6" s="10" t="s">
        <v>17</v>
      </c>
      <c r="AE6" s="23">
        <f t="shared" si="4"/>
        <v>0.39937096466928335</v>
      </c>
      <c r="AF6" s="22">
        <v>-1.3876552858667663</v>
      </c>
      <c r="AG6" s="10" t="s">
        <v>17</v>
      </c>
      <c r="AH6" s="23">
        <f>AVERAGE(AF6,AG6)</f>
        <v>-1.3876552858667663</v>
      </c>
      <c r="AI6" s="22">
        <v>0.71697155513178923</v>
      </c>
      <c r="AJ6" s="10" t="s">
        <v>17</v>
      </c>
      <c r="AK6" s="23">
        <f t="shared" si="5"/>
        <v>0.71697155513178923</v>
      </c>
      <c r="AL6" s="22">
        <v>0.34221224331570799</v>
      </c>
      <c r="AM6" s="10" t="s">
        <v>17</v>
      </c>
      <c r="AN6" s="23">
        <f t="shared" si="6"/>
        <v>0.34221224331570799</v>
      </c>
      <c r="AO6" s="22">
        <v>0.21702115214873863</v>
      </c>
      <c r="AP6" s="10" t="s">
        <v>17</v>
      </c>
      <c r="AQ6" s="23">
        <f t="shared" si="7"/>
        <v>0.21702115214873863</v>
      </c>
      <c r="AR6" s="22">
        <v>0.2574220131986743</v>
      </c>
      <c r="AS6" s="10" t="s">
        <v>17</v>
      </c>
      <c r="AT6" s="23">
        <f t="shared" si="8"/>
        <v>0.2574220131986743</v>
      </c>
    </row>
    <row r="7" spans="1:46" ht="17" x14ac:dyDescent="0.2">
      <c r="A7" s="59">
        <v>72</v>
      </c>
      <c r="B7" s="30">
        <v>516</v>
      </c>
      <c r="C7" s="30" t="s">
        <v>16</v>
      </c>
      <c r="D7" s="30">
        <v>1</v>
      </c>
      <c r="E7" s="30">
        <v>1</v>
      </c>
      <c r="F7" s="30">
        <v>62</v>
      </c>
      <c r="G7" s="10">
        <v>0.62</v>
      </c>
      <c r="H7" s="31">
        <v>129.20769870000001</v>
      </c>
      <c r="I7" s="35" t="s">
        <v>88</v>
      </c>
      <c r="J7" s="76" t="s">
        <v>26</v>
      </c>
      <c r="K7" s="19">
        <v>1.8194299919582604</v>
      </c>
      <c r="L7" s="10">
        <v>1.7550785563352009</v>
      </c>
      <c r="M7" s="23">
        <f>AVERAGE(K7,L7)</f>
        <v>1.7872542741467305</v>
      </c>
      <c r="N7" s="22">
        <v>1.0700547522814712</v>
      </c>
      <c r="O7" s="10" t="s">
        <v>17</v>
      </c>
      <c r="P7" s="23">
        <f>AVERAGE(N7,O7)</f>
        <v>1.0700547522814712</v>
      </c>
      <c r="Q7" s="22">
        <v>0.93689472523522854</v>
      </c>
      <c r="R7" s="10" t="s">
        <v>17</v>
      </c>
      <c r="S7" s="23">
        <f t="shared" si="0"/>
        <v>0.93689472523522854</v>
      </c>
      <c r="T7" s="22">
        <v>0.29437049240120761</v>
      </c>
      <c r="U7" s="10" t="s">
        <v>17</v>
      </c>
      <c r="V7" s="23">
        <f t="shared" si="1"/>
        <v>0.29437049240120761</v>
      </c>
      <c r="W7" s="22">
        <v>0.26350751407522455</v>
      </c>
      <c r="X7" s="10" t="s">
        <v>17</v>
      </c>
      <c r="Y7" s="23">
        <f t="shared" si="2"/>
        <v>0.26350751407522455</v>
      </c>
      <c r="Z7" s="22">
        <v>0.36578960156528162</v>
      </c>
      <c r="AA7" s="10">
        <v>0.36578960156528162</v>
      </c>
      <c r="AB7" s="20">
        <f t="shared" si="3"/>
        <v>0.36578960156528162</v>
      </c>
      <c r="AC7" s="22">
        <v>0.65510192216210039</v>
      </c>
      <c r="AD7" s="10">
        <v>0.73463978251229611</v>
      </c>
      <c r="AE7" s="23">
        <f t="shared" si="4"/>
        <v>0.69487085233719825</v>
      </c>
      <c r="AF7" s="22">
        <v>-1.2101189666378811</v>
      </c>
      <c r="AG7" s="10" t="s">
        <v>17</v>
      </c>
      <c r="AH7" s="23">
        <f>AVERAGE(AF7,AG7)</f>
        <v>-1.2101189666378811</v>
      </c>
      <c r="AI7" s="22">
        <v>1.0704530453347667</v>
      </c>
      <c r="AJ7" s="10" t="s">
        <v>17</v>
      </c>
      <c r="AK7" s="23">
        <f t="shared" si="5"/>
        <v>1.0704530453347667</v>
      </c>
      <c r="AL7" s="22">
        <v>1.0957411328701292</v>
      </c>
      <c r="AM7" s="10" t="s">
        <v>17</v>
      </c>
      <c r="AN7" s="23">
        <f t="shared" si="6"/>
        <v>1.0957411328701292</v>
      </c>
      <c r="AO7" s="22">
        <v>0.68408279132831873</v>
      </c>
      <c r="AP7" s="10" t="s">
        <v>17</v>
      </c>
      <c r="AQ7" s="23">
        <f t="shared" si="7"/>
        <v>0.68408279132831873</v>
      </c>
      <c r="AR7" s="22">
        <v>0.73995503614627289</v>
      </c>
      <c r="AS7" s="10" t="s">
        <v>17</v>
      </c>
      <c r="AT7" s="23">
        <f t="shared" si="8"/>
        <v>0.73995503614627289</v>
      </c>
    </row>
    <row r="8" spans="1:46" ht="17" x14ac:dyDescent="0.2">
      <c r="A8" s="59">
        <v>72</v>
      </c>
      <c r="B8" s="30">
        <v>516</v>
      </c>
      <c r="C8" s="30" t="s">
        <v>16</v>
      </c>
      <c r="D8" s="30">
        <v>1</v>
      </c>
      <c r="E8" s="30">
        <v>1</v>
      </c>
      <c r="F8" s="30">
        <v>62</v>
      </c>
      <c r="G8" s="10">
        <v>0.62</v>
      </c>
      <c r="H8" s="31">
        <v>129.20769870000001</v>
      </c>
      <c r="I8" s="35" t="s">
        <v>88</v>
      </c>
      <c r="J8" s="76" t="s">
        <v>27</v>
      </c>
      <c r="K8" s="19">
        <v>1.5715078632863975</v>
      </c>
      <c r="L8" s="10" t="s">
        <v>17</v>
      </c>
      <c r="M8" s="23">
        <f>AVERAGE(K8,L8)</f>
        <v>1.5715078632863975</v>
      </c>
      <c r="N8" s="22" t="s">
        <v>17</v>
      </c>
      <c r="O8" s="10" t="s">
        <v>17</v>
      </c>
      <c r="P8" s="23" t="s">
        <v>17</v>
      </c>
      <c r="Q8" s="22">
        <v>0.96692293106982208</v>
      </c>
      <c r="R8" s="10">
        <v>1.0499695819534176</v>
      </c>
      <c r="S8" s="23">
        <f t="shared" si="0"/>
        <v>1.0084462565116199</v>
      </c>
      <c r="T8" s="22">
        <v>0.17731096750271946</v>
      </c>
      <c r="U8" s="10">
        <v>4.1248438647058627E-2</v>
      </c>
      <c r="V8" s="23">
        <f t="shared" si="1"/>
        <v>0.10927970307488905</v>
      </c>
      <c r="W8" s="22">
        <v>0.54969313197332537</v>
      </c>
      <c r="X8" s="10" t="s">
        <v>17</v>
      </c>
      <c r="Y8" s="23">
        <f t="shared" si="2"/>
        <v>0.54969313197332537</v>
      </c>
      <c r="Z8" s="22">
        <v>0.28942502994552932</v>
      </c>
      <c r="AA8" s="10" t="s">
        <v>17</v>
      </c>
      <c r="AB8" s="20">
        <f t="shared" si="3"/>
        <v>0.28942502994552932</v>
      </c>
      <c r="AC8" s="22">
        <v>1.2274273653749859</v>
      </c>
      <c r="AD8" s="10">
        <v>1.8146201493930549</v>
      </c>
      <c r="AE8" s="23">
        <f t="shared" si="4"/>
        <v>1.5210237573840204</v>
      </c>
      <c r="AF8" s="22" t="s">
        <v>17</v>
      </c>
      <c r="AG8" s="10" t="s">
        <v>17</v>
      </c>
      <c r="AH8" s="23" t="s">
        <v>17</v>
      </c>
      <c r="AI8" s="22">
        <v>1.2056796530301404</v>
      </c>
      <c r="AJ8" s="10">
        <v>1.2002510126674319</v>
      </c>
      <c r="AK8" s="23">
        <f t="shared" si="5"/>
        <v>1.2029653328487862</v>
      </c>
      <c r="AL8" s="22">
        <v>1.243203074879232</v>
      </c>
      <c r="AM8" s="10">
        <v>1.3280647655955873</v>
      </c>
      <c r="AN8" s="23">
        <f t="shared" si="6"/>
        <v>1.2856339202374096</v>
      </c>
      <c r="AO8" s="22">
        <v>1.1552989065137711</v>
      </c>
      <c r="AP8" s="10" t="s">
        <v>17</v>
      </c>
      <c r="AQ8" s="23">
        <f t="shared" si="7"/>
        <v>1.1552989065137711</v>
      </c>
      <c r="AR8" s="22">
        <v>1.0235450857936619</v>
      </c>
      <c r="AS8" s="10" t="s">
        <v>17</v>
      </c>
      <c r="AT8" s="23">
        <f t="shared" si="8"/>
        <v>1.0235450857936619</v>
      </c>
    </row>
    <row r="9" spans="1:46" ht="17" x14ac:dyDescent="0.2">
      <c r="A9" s="67">
        <v>72</v>
      </c>
      <c r="B9" s="32">
        <v>516</v>
      </c>
      <c r="C9" s="32" t="s">
        <v>16</v>
      </c>
      <c r="D9" s="32">
        <v>1</v>
      </c>
      <c r="E9" s="32">
        <v>1</v>
      </c>
      <c r="F9" s="32">
        <v>62</v>
      </c>
      <c r="G9" s="25">
        <v>0.62</v>
      </c>
      <c r="H9" s="33">
        <v>129.20769870000001</v>
      </c>
      <c r="I9" s="36" t="s">
        <v>88</v>
      </c>
      <c r="J9" s="77" t="s">
        <v>28</v>
      </c>
      <c r="K9" s="80">
        <v>1.4978131372559318</v>
      </c>
      <c r="L9" s="25" t="s">
        <v>17</v>
      </c>
      <c r="M9" s="26">
        <f>AVERAGE(K9,L9)</f>
        <v>1.4978131372559318</v>
      </c>
      <c r="N9" s="24" t="s">
        <v>17</v>
      </c>
      <c r="O9" s="25" t="s">
        <v>17</v>
      </c>
      <c r="P9" s="26" t="s">
        <v>17</v>
      </c>
      <c r="Q9" s="24">
        <v>0.98197888616305939</v>
      </c>
      <c r="R9" s="25" t="s">
        <v>17</v>
      </c>
      <c r="S9" s="26">
        <f t="shared" si="0"/>
        <v>0.98197888616305939</v>
      </c>
      <c r="T9" s="24">
        <v>0.12937366701251207</v>
      </c>
      <c r="U9" s="25" t="s">
        <v>17</v>
      </c>
      <c r="V9" s="26">
        <f t="shared" si="1"/>
        <v>0.12937366701251207</v>
      </c>
      <c r="W9" s="24">
        <v>0.53143584674424893</v>
      </c>
      <c r="X9" s="25">
        <v>0.40573812314302571</v>
      </c>
      <c r="Y9" s="26">
        <f t="shared" si="2"/>
        <v>0.46858698494363732</v>
      </c>
      <c r="Z9" s="24">
        <v>0.43007688389040866</v>
      </c>
      <c r="AA9" s="25">
        <v>0.43007688389040866</v>
      </c>
      <c r="AB9" s="68">
        <f t="shared" si="3"/>
        <v>0.43007688389040866</v>
      </c>
      <c r="AC9" s="24">
        <v>1.0485975035063835</v>
      </c>
      <c r="AD9" s="25" t="s">
        <v>17</v>
      </c>
      <c r="AE9" s="26">
        <f t="shared" si="4"/>
        <v>1.0485975035063835</v>
      </c>
      <c r="AF9" s="24" t="s">
        <v>17</v>
      </c>
      <c r="AG9" s="25" t="s">
        <v>17</v>
      </c>
      <c r="AH9" s="26" t="s">
        <v>17</v>
      </c>
      <c r="AI9" s="24">
        <v>1.2401161302200594</v>
      </c>
      <c r="AJ9" s="25">
        <v>1.2239710383962339</v>
      </c>
      <c r="AK9" s="26">
        <f t="shared" si="5"/>
        <v>1.2320435843081468</v>
      </c>
      <c r="AL9" s="24">
        <v>2.0945212546926415</v>
      </c>
      <c r="AM9" s="25">
        <v>1.664017210006977</v>
      </c>
      <c r="AN9" s="26">
        <f t="shared" si="6"/>
        <v>1.8792692323498092</v>
      </c>
      <c r="AO9" s="24">
        <v>1.253318115494491</v>
      </c>
      <c r="AP9" s="25">
        <v>1.2072166316385708</v>
      </c>
      <c r="AQ9" s="26">
        <f t="shared" si="7"/>
        <v>1.230267373566531</v>
      </c>
      <c r="AR9" s="24">
        <v>0.65102027739822721</v>
      </c>
      <c r="AS9" s="25" t="s">
        <v>17</v>
      </c>
      <c r="AT9" s="26">
        <f t="shared" si="8"/>
        <v>0.65102027739822721</v>
      </c>
    </row>
    <row r="10" spans="1:46" x14ac:dyDescent="0.2">
      <c r="A10" s="69"/>
      <c r="B10" s="27"/>
      <c r="C10" s="27"/>
      <c r="D10" s="27"/>
      <c r="E10" s="27"/>
      <c r="F10" s="27"/>
      <c r="G10" s="28"/>
      <c r="H10" s="29"/>
      <c r="I10" s="37" t="s">
        <v>89</v>
      </c>
      <c r="J10" s="76" t="s">
        <v>25</v>
      </c>
      <c r="K10" s="19"/>
      <c r="L10" s="10"/>
      <c r="M10" s="23">
        <v>1.402416905623183</v>
      </c>
      <c r="N10" s="22"/>
      <c r="O10" s="10"/>
      <c r="P10" s="23">
        <v>1.0638602875642214</v>
      </c>
      <c r="Q10" s="22"/>
      <c r="R10" s="10"/>
      <c r="S10" s="23">
        <v>0.97655104903523626</v>
      </c>
      <c r="T10" s="22"/>
      <c r="U10" s="10"/>
      <c r="V10" s="23">
        <v>0.54870915465044456</v>
      </c>
      <c r="W10" s="22"/>
      <c r="X10" s="10"/>
      <c r="Y10" s="23">
        <v>0.33891300360283405</v>
      </c>
      <c r="Z10" s="22"/>
      <c r="AA10" s="10"/>
      <c r="AB10" s="20">
        <v>0.61613209845787265</v>
      </c>
      <c r="AC10" s="22"/>
      <c r="AD10" s="10"/>
      <c r="AE10" s="23">
        <v>0.3858081852299548</v>
      </c>
      <c r="AF10" s="22"/>
      <c r="AG10" s="10"/>
      <c r="AH10" s="23">
        <v>-1.2213761083945718</v>
      </c>
      <c r="AI10" s="22"/>
      <c r="AJ10" s="10"/>
      <c r="AK10" s="23">
        <v>0.70513275515266116</v>
      </c>
      <c r="AL10" s="22"/>
      <c r="AM10" s="10"/>
      <c r="AN10" s="23">
        <v>0.64592823054054405</v>
      </c>
      <c r="AO10" s="22"/>
      <c r="AP10" s="10"/>
      <c r="AQ10" s="23">
        <v>0.46771292814942877</v>
      </c>
      <c r="AR10" s="22"/>
      <c r="AS10" s="10"/>
      <c r="AT10" s="23">
        <v>0.28684640503720499</v>
      </c>
    </row>
    <row r="11" spans="1:46" x14ac:dyDescent="0.2">
      <c r="A11" s="59"/>
      <c r="B11" s="30"/>
      <c r="C11" s="30"/>
      <c r="D11" s="30"/>
      <c r="E11" s="30"/>
      <c r="F11" s="30"/>
      <c r="G11" s="10"/>
      <c r="H11" s="31"/>
      <c r="I11" s="35" t="s">
        <v>89</v>
      </c>
      <c r="J11" s="76" t="s">
        <v>26</v>
      </c>
      <c r="K11" s="19"/>
      <c r="L11" s="10"/>
      <c r="M11" s="23">
        <v>1.8145049565621534</v>
      </c>
      <c r="N11" s="22"/>
      <c r="O11" s="10"/>
      <c r="P11" s="23">
        <v>1.2885841426687248</v>
      </c>
      <c r="Q11" s="22"/>
      <c r="R11" s="10"/>
      <c r="S11" s="23">
        <v>1.0619383365707253</v>
      </c>
      <c r="T11" s="22"/>
      <c r="U11" s="10"/>
      <c r="V11" s="23">
        <v>0.41757107142179856</v>
      </c>
      <c r="W11" s="22"/>
      <c r="X11" s="10"/>
      <c r="Y11" s="23">
        <v>0.33742263811734396</v>
      </c>
      <c r="Z11" s="22"/>
      <c r="AA11" s="10"/>
      <c r="AB11" s="20">
        <v>0.53877599897503825</v>
      </c>
      <c r="AC11" s="22"/>
      <c r="AD11" s="10"/>
      <c r="AE11" s="23">
        <v>0.84003614710424301</v>
      </c>
      <c r="AF11" s="22"/>
      <c r="AG11" s="10"/>
      <c r="AH11" s="23">
        <v>-1.0636178095852786</v>
      </c>
      <c r="AI11" s="22"/>
      <c r="AJ11" s="10"/>
      <c r="AK11" s="23">
        <v>1.0059158787619034</v>
      </c>
      <c r="AL11" s="22"/>
      <c r="AM11" s="10"/>
      <c r="AN11" s="23">
        <v>1.2201153634876318</v>
      </c>
      <c r="AO11" s="22"/>
      <c r="AP11" s="10"/>
      <c r="AQ11" s="23">
        <v>0.86851312374643275</v>
      </c>
      <c r="AR11" s="22"/>
      <c r="AS11" s="10"/>
      <c r="AT11" s="23">
        <v>0.76767670932563126</v>
      </c>
    </row>
    <row r="12" spans="1:46" x14ac:dyDescent="0.2">
      <c r="A12" s="59"/>
      <c r="B12" s="30"/>
      <c r="C12" s="30"/>
      <c r="D12" s="30"/>
      <c r="E12" s="30"/>
      <c r="F12" s="30"/>
      <c r="G12" s="10"/>
      <c r="H12" s="31"/>
      <c r="I12" s="35" t="s">
        <v>89</v>
      </c>
      <c r="J12" s="76" t="s">
        <v>27</v>
      </c>
      <c r="K12" s="19"/>
      <c r="L12" s="10"/>
      <c r="M12" s="23">
        <v>1.7189059432738869</v>
      </c>
      <c r="N12" s="22"/>
      <c r="O12" s="10"/>
      <c r="P12" s="23" t="s">
        <v>17</v>
      </c>
      <c r="Q12" s="22"/>
      <c r="R12" s="10"/>
      <c r="S12" s="23">
        <v>1.087643031707604</v>
      </c>
      <c r="T12" s="22"/>
      <c r="U12" s="10"/>
      <c r="V12" s="23">
        <v>0.2347885976488131</v>
      </c>
      <c r="W12" s="22"/>
      <c r="X12" s="10"/>
      <c r="Y12" s="23">
        <v>0.37703883278588207</v>
      </c>
      <c r="Z12" s="22"/>
      <c r="AA12" s="10"/>
      <c r="AB12" s="20">
        <v>0.50471186839123372</v>
      </c>
      <c r="AC12" s="22"/>
      <c r="AD12" s="10"/>
      <c r="AE12" s="23">
        <v>1.2572333430460794</v>
      </c>
      <c r="AF12" s="22"/>
      <c r="AG12" s="10"/>
      <c r="AH12" s="23" t="s">
        <v>17</v>
      </c>
      <c r="AI12" s="22"/>
      <c r="AJ12" s="10"/>
      <c r="AK12" s="23">
        <v>1.170956419890028</v>
      </c>
      <c r="AL12" s="22"/>
      <c r="AM12" s="10"/>
      <c r="AN12" s="23">
        <v>1.4690204108720695</v>
      </c>
      <c r="AO12" s="22"/>
      <c r="AP12" s="10"/>
      <c r="AQ12" s="23">
        <v>1.186892229386439</v>
      </c>
      <c r="AR12" s="22"/>
      <c r="AS12" s="10"/>
      <c r="AT12" s="23">
        <v>0.99295066390406461</v>
      </c>
    </row>
    <row r="13" spans="1:46" ht="17" thickBot="1" x14ac:dyDescent="0.25">
      <c r="A13" s="60"/>
      <c r="B13" s="61"/>
      <c r="C13" s="61"/>
      <c r="D13" s="61"/>
      <c r="E13" s="61"/>
      <c r="F13" s="61"/>
      <c r="G13" s="45"/>
      <c r="H13" s="70"/>
      <c r="I13" s="71" t="s">
        <v>89</v>
      </c>
      <c r="J13" s="78" t="s">
        <v>28</v>
      </c>
      <c r="K13" s="58"/>
      <c r="L13" s="45"/>
      <c r="M13" s="73">
        <v>1.5885279011079789</v>
      </c>
      <c r="N13" s="72"/>
      <c r="O13" s="45"/>
      <c r="P13" s="73" t="s">
        <v>17</v>
      </c>
      <c r="Q13" s="72"/>
      <c r="R13" s="45"/>
      <c r="S13" s="73">
        <v>1.0679278902106317</v>
      </c>
      <c r="T13" s="72"/>
      <c r="U13" s="45"/>
      <c r="V13" s="73">
        <v>0.28366866765636395</v>
      </c>
      <c r="W13" s="72"/>
      <c r="X13" s="45"/>
      <c r="Y13" s="73">
        <v>0.31037145497012558</v>
      </c>
      <c r="Z13" s="72"/>
      <c r="AA13" s="45"/>
      <c r="AB13" s="46">
        <v>0.43202608409977961</v>
      </c>
      <c r="AC13" s="72"/>
      <c r="AD13" s="45"/>
      <c r="AE13" s="73">
        <v>1.1994003201868866</v>
      </c>
      <c r="AF13" s="72"/>
      <c r="AG13" s="45"/>
      <c r="AH13" s="73" t="s">
        <v>17</v>
      </c>
      <c r="AI13" s="72"/>
      <c r="AJ13" s="45"/>
      <c r="AK13" s="73">
        <v>1.0927723501176061</v>
      </c>
      <c r="AL13" s="72"/>
      <c r="AM13" s="45"/>
      <c r="AN13" s="73">
        <v>1.7689511707227483</v>
      </c>
      <c r="AO13" s="72"/>
      <c r="AP13" s="45"/>
      <c r="AQ13" s="73">
        <v>1.3404867400070815</v>
      </c>
      <c r="AR13" s="72"/>
      <c r="AS13" s="45"/>
      <c r="AT13" s="73">
        <v>1.0215626656004697</v>
      </c>
    </row>
    <row r="16" spans="1:46" x14ac:dyDescent="0.2">
      <c r="AH16" s="38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FC89DF-FEBA-B242-93A1-B2A8CC5E3E2E}">
  <dimension ref="A1:AC40"/>
  <sheetViews>
    <sheetView zoomScale="150" workbookViewId="0"/>
  </sheetViews>
  <sheetFormatPr baseColWidth="10" defaultRowHeight="16" x14ac:dyDescent="0.2"/>
  <cols>
    <col min="1" max="1" width="18.1640625" style="9" bestFit="1" customWidth="1"/>
    <col min="2" max="2" width="24.5" style="9" bestFit="1" customWidth="1"/>
    <col min="3" max="4" width="10.83203125" style="9"/>
    <col min="5" max="5" width="23.5" style="9" bestFit="1" customWidth="1"/>
    <col min="6" max="6" width="17" bestFit="1" customWidth="1"/>
    <col min="7" max="7" width="16.83203125" bestFit="1" customWidth="1"/>
    <col min="8" max="8" width="15.5" bestFit="1" customWidth="1"/>
    <col min="9" max="9" width="14.6640625" bestFit="1" customWidth="1"/>
    <col min="10" max="10" width="15" bestFit="1" customWidth="1"/>
    <col min="11" max="11" width="14.83203125" bestFit="1" customWidth="1"/>
    <col min="12" max="12" width="17.1640625" bestFit="1" customWidth="1"/>
    <col min="13" max="14" width="13.5" bestFit="1" customWidth="1"/>
    <col min="15" max="15" width="13" bestFit="1" customWidth="1"/>
    <col min="16" max="16" width="21.5" bestFit="1" customWidth="1"/>
    <col min="17" max="17" width="15.1640625" bestFit="1" customWidth="1"/>
    <col min="18" max="18" width="33.6640625" bestFit="1" customWidth="1"/>
    <col min="19" max="19" width="17.83203125" bestFit="1" customWidth="1"/>
    <col min="20" max="20" width="15.5" bestFit="1" customWidth="1"/>
    <col min="21" max="21" width="16.5" bestFit="1" customWidth="1"/>
    <col min="22" max="23" width="15.83203125" bestFit="1" customWidth="1"/>
    <col min="24" max="24" width="18" bestFit="1" customWidth="1"/>
    <col min="25" max="26" width="14.33203125" bestFit="1" customWidth="1"/>
    <col min="27" max="27" width="14" bestFit="1" customWidth="1"/>
    <col min="28" max="28" width="22.33203125" bestFit="1" customWidth="1"/>
    <col min="29" max="29" width="16" bestFit="1" customWidth="1"/>
  </cols>
  <sheetData>
    <row r="1" spans="1:29" s="88" customFormat="1" ht="35" thickBot="1" x14ac:dyDescent="0.25">
      <c r="A1" s="63" t="s">
        <v>30</v>
      </c>
      <c r="B1" s="95" t="s">
        <v>151</v>
      </c>
      <c r="C1" s="64" t="s">
        <v>149</v>
      </c>
      <c r="D1" s="64" t="s">
        <v>150</v>
      </c>
      <c r="E1" s="84" t="s">
        <v>31</v>
      </c>
      <c r="F1" s="89" t="s">
        <v>101</v>
      </c>
      <c r="G1" s="93" t="s">
        <v>138</v>
      </c>
      <c r="H1" s="94" t="s">
        <v>139</v>
      </c>
      <c r="I1" s="49" t="s">
        <v>140</v>
      </c>
      <c r="J1" s="49" t="s">
        <v>141</v>
      </c>
      <c r="K1" s="49" t="s">
        <v>142</v>
      </c>
      <c r="L1" s="49" t="s">
        <v>143</v>
      </c>
      <c r="M1" s="49" t="s">
        <v>144</v>
      </c>
      <c r="N1" s="49" t="s">
        <v>145</v>
      </c>
      <c r="O1" s="49" t="s">
        <v>146</v>
      </c>
      <c r="P1" s="49" t="s">
        <v>147</v>
      </c>
      <c r="Q1" s="92" t="s">
        <v>148</v>
      </c>
      <c r="R1" s="47" t="s">
        <v>32</v>
      </c>
      <c r="S1" s="48" t="s">
        <v>90</v>
      </c>
      <c r="T1" s="49" t="s">
        <v>91</v>
      </c>
      <c r="U1" s="85" t="s">
        <v>92</v>
      </c>
      <c r="V1" s="86" t="s">
        <v>93</v>
      </c>
      <c r="W1" s="87" t="s">
        <v>94</v>
      </c>
      <c r="X1" s="87" t="s">
        <v>95</v>
      </c>
      <c r="Y1" s="87" t="s">
        <v>96</v>
      </c>
      <c r="Z1" s="87" t="s">
        <v>97</v>
      </c>
      <c r="AA1" s="87" t="s">
        <v>98</v>
      </c>
      <c r="AB1" s="87" t="s">
        <v>99</v>
      </c>
      <c r="AC1" s="85" t="s">
        <v>100</v>
      </c>
    </row>
    <row r="2" spans="1:29" x14ac:dyDescent="0.2">
      <c r="A2" s="41" t="s">
        <v>33</v>
      </c>
      <c r="C2" s="9">
        <v>31.73</v>
      </c>
      <c r="D2" s="9">
        <v>-64.08</v>
      </c>
      <c r="E2" s="40" t="s">
        <v>34</v>
      </c>
      <c r="F2" s="11">
        <v>2.66</v>
      </c>
      <c r="G2" s="10"/>
      <c r="H2" s="10"/>
      <c r="I2" s="10">
        <v>2.27</v>
      </c>
      <c r="J2" s="10">
        <v>3.13</v>
      </c>
      <c r="K2" s="9">
        <v>4.46</v>
      </c>
      <c r="L2" s="9"/>
      <c r="M2" s="10"/>
      <c r="N2" s="9">
        <v>4.41</v>
      </c>
      <c r="O2" s="9">
        <v>4.71</v>
      </c>
      <c r="P2" s="9">
        <v>5.12</v>
      </c>
      <c r="Q2" s="40"/>
      <c r="R2" s="108">
        <f t="shared" ref="R2:R32" si="0">AVERAGE(F2:I2)</f>
        <v>2.4649999999999999</v>
      </c>
      <c r="S2" s="96">
        <f>F2-R2</f>
        <v>0.19500000000000028</v>
      </c>
      <c r="T2" s="97">
        <f>I2-R2</f>
        <v>-0.19499999999999984</v>
      </c>
      <c r="U2" s="98" t="s">
        <v>17</v>
      </c>
      <c r="V2" s="102">
        <f>IF(J2&gt;0,(J2-R2),"")</f>
        <v>0.66500000000000004</v>
      </c>
      <c r="W2" s="103">
        <f>IF(K2&gt;0,(K2-R2),"")</f>
        <v>1.9950000000000001</v>
      </c>
      <c r="X2" s="103" t="s">
        <v>17</v>
      </c>
      <c r="Y2" s="103" t="s">
        <v>17</v>
      </c>
      <c r="Z2" s="103">
        <f>IF(N2&gt;0,(N2-$R2),"")</f>
        <v>1.9450000000000003</v>
      </c>
      <c r="AA2" s="103">
        <f>IF(O2&gt;0,(O2-$R2),"")</f>
        <v>2.2450000000000001</v>
      </c>
      <c r="AB2" s="103">
        <f>IF(P2&gt;0,(P2-$R2),"")</f>
        <v>2.6550000000000002</v>
      </c>
      <c r="AC2" s="104" t="s">
        <v>17</v>
      </c>
    </row>
    <row r="3" spans="1:29" x14ac:dyDescent="0.2">
      <c r="A3" s="41" t="s">
        <v>35</v>
      </c>
      <c r="C3" s="9">
        <v>24.3</v>
      </c>
      <c r="D3" s="9">
        <v>-79.2</v>
      </c>
      <c r="E3" s="40" t="s">
        <v>36</v>
      </c>
      <c r="F3" s="11">
        <v>2.87</v>
      </c>
      <c r="G3" s="10"/>
      <c r="H3" s="10">
        <v>2.31</v>
      </c>
      <c r="I3" s="10">
        <v>2.64</v>
      </c>
      <c r="J3" s="10">
        <v>3.54</v>
      </c>
      <c r="K3" s="10">
        <v>3.82</v>
      </c>
      <c r="L3" s="10">
        <v>4.1100000000000003</v>
      </c>
      <c r="M3" s="10"/>
      <c r="N3" s="10"/>
      <c r="O3" s="10"/>
      <c r="P3" s="10"/>
      <c r="Q3" s="20"/>
      <c r="R3" s="108">
        <f t="shared" si="0"/>
        <v>2.6066666666666669</v>
      </c>
      <c r="S3" s="96">
        <f>F3-R3</f>
        <v>0.2633333333333332</v>
      </c>
      <c r="T3" s="97">
        <f>I3-R3</f>
        <v>3.3333333333333215E-2</v>
      </c>
      <c r="U3" s="98">
        <f>H3-R3</f>
        <v>-0.29666666666666686</v>
      </c>
      <c r="V3" s="102">
        <f>IF(J3&gt;0,(J3-R3),"")</f>
        <v>0.93333333333333313</v>
      </c>
      <c r="W3" s="103">
        <f>IF(K3&gt;0,(K3-R3),"")</f>
        <v>1.2133333333333329</v>
      </c>
      <c r="X3" s="103">
        <f>IF(L3&gt;0,(L3-$R3),"")</f>
        <v>1.5033333333333334</v>
      </c>
      <c r="Y3" s="103" t="s">
        <v>17</v>
      </c>
      <c r="Z3" s="103" t="s">
        <v>17</v>
      </c>
      <c r="AA3" s="103" t="s">
        <v>17</v>
      </c>
      <c r="AB3" s="103" t="s">
        <v>17</v>
      </c>
      <c r="AC3" s="104" t="s">
        <v>17</v>
      </c>
    </row>
    <row r="4" spans="1:29" x14ac:dyDescent="0.2">
      <c r="A4" s="41" t="s">
        <v>37</v>
      </c>
      <c r="C4" s="9">
        <v>17.5</v>
      </c>
      <c r="D4" s="9">
        <v>-61</v>
      </c>
      <c r="E4" s="40" t="s">
        <v>36</v>
      </c>
      <c r="F4" s="41">
        <v>2.2999999999999998</v>
      </c>
      <c r="G4" s="10"/>
      <c r="H4" s="9">
        <v>2.8</v>
      </c>
      <c r="I4" s="9">
        <v>3.6</v>
      </c>
      <c r="J4" s="9"/>
      <c r="K4" s="10"/>
      <c r="L4" s="9"/>
      <c r="M4" s="10"/>
      <c r="N4" s="9"/>
      <c r="O4" s="9"/>
      <c r="P4" s="9"/>
      <c r="Q4" s="40"/>
      <c r="R4" s="108">
        <f t="shared" si="0"/>
        <v>2.9</v>
      </c>
      <c r="S4" s="96">
        <f>F4-R4</f>
        <v>-0.60000000000000009</v>
      </c>
      <c r="T4" s="97">
        <f>I4-R4</f>
        <v>0.70000000000000018</v>
      </c>
      <c r="U4" s="98">
        <f>H4-R4</f>
        <v>-0.10000000000000009</v>
      </c>
      <c r="V4" s="102" t="s">
        <v>17</v>
      </c>
      <c r="W4" s="103" t="s">
        <v>17</v>
      </c>
      <c r="X4" s="103" t="s">
        <v>17</v>
      </c>
      <c r="Y4" s="103" t="s">
        <v>17</v>
      </c>
      <c r="Z4" s="103" t="s">
        <v>17</v>
      </c>
      <c r="AA4" s="103" t="s">
        <v>17</v>
      </c>
      <c r="AB4" s="103" t="s">
        <v>17</v>
      </c>
      <c r="AC4" s="104" t="s">
        <v>17</v>
      </c>
    </row>
    <row r="5" spans="1:29" x14ac:dyDescent="0.2">
      <c r="A5" s="41" t="s">
        <v>38</v>
      </c>
      <c r="C5" s="9">
        <v>-42.91</v>
      </c>
      <c r="D5" s="9">
        <v>8.9</v>
      </c>
      <c r="E5" s="40" t="s">
        <v>154</v>
      </c>
      <c r="F5" s="11"/>
      <c r="G5" s="10"/>
      <c r="H5" s="10"/>
      <c r="I5" s="10">
        <v>3.29</v>
      </c>
      <c r="J5" s="9"/>
      <c r="K5" s="10"/>
      <c r="L5" s="9"/>
      <c r="M5" s="10"/>
      <c r="N5" s="9"/>
      <c r="O5" s="9"/>
      <c r="P5" s="9"/>
      <c r="Q5" s="20">
        <v>6.69</v>
      </c>
      <c r="R5" s="108">
        <f t="shared" si="0"/>
        <v>3.29</v>
      </c>
      <c r="S5" s="96" t="s">
        <v>17</v>
      </c>
      <c r="T5" s="97" t="s">
        <v>17</v>
      </c>
      <c r="U5" s="98" t="s">
        <v>17</v>
      </c>
      <c r="V5" s="102" t="s">
        <v>17</v>
      </c>
      <c r="W5" s="103" t="s">
        <v>17</v>
      </c>
      <c r="X5" s="103" t="s">
        <v>17</v>
      </c>
      <c r="Y5" s="103" t="s">
        <v>17</v>
      </c>
      <c r="Z5" s="103" t="s">
        <v>17</v>
      </c>
      <c r="AA5" s="103" t="s">
        <v>17</v>
      </c>
      <c r="AB5" s="103" t="s">
        <v>17</v>
      </c>
      <c r="AC5" s="104">
        <f>IF(Q5&gt;0,(Q5-$R5),"")</f>
        <v>3.4000000000000004</v>
      </c>
    </row>
    <row r="6" spans="1:29" x14ac:dyDescent="0.2">
      <c r="A6" s="41" t="s">
        <v>39</v>
      </c>
      <c r="C6" s="9">
        <v>-30.28</v>
      </c>
      <c r="D6" s="9">
        <v>-35.29</v>
      </c>
      <c r="E6" s="40" t="s">
        <v>40</v>
      </c>
      <c r="F6" s="10">
        <v>4.5199999999999996</v>
      </c>
      <c r="G6" s="10">
        <v>4.0599999999999996</v>
      </c>
      <c r="H6" s="10">
        <v>4.53</v>
      </c>
      <c r="I6" s="10"/>
      <c r="J6" s="10"/>
      <c r="K6" s="10"/>
      <c r="L6" s="10">
        <v>8.8699999999999992</v>
      </c>
      <c r="M6" s="10"/>
      <c r="N6" s="10"/>
      <c r="O6" s="10"/>
      <c r="P6" s="10">
        <v>8.42</v>
      </c>
      <c r="Q6" s="10">
        <v>9.5500000000000007</v>
      </c>
      <c r="R6" s="108">
        <f t="shared" si="0"/>
        <v>4.37</v>
      </c>
      <c r="S6" s="96">
        <f t="shared" ref="S6:S23" si="1">F6-R6</f>
        <v>0.14999999999999947</v>
      </c>
      <c r="T6" s="97" t="s">
        <v>17</v>
      </c>
      <c r="U6" s="98">
        <f t="shared" ref="U6:U23" si="2">H6-R6</f>
        <v>0.16000000000000014</v>
      </c>
      <c r="V6" s="102" t="s">
        <v>17</v>
      </c>
      <c r="W6" s="103" t="s">
        <v>17</v>
      </c>
      <c r="X6" s="103">
        <f>IF(L6&gt;0,(L6-$R6),"")</f>
        <v>4.4999999999999991</v>
      </c>
      <c r="Y6" s="103" t="s">
        <v>17</v>
      </c>
      <c r="Z6" s="103" t="s">
        <v>17</v>
      </c>
      <c r="AA6" s="103" t="s">
        <v>17</v>
      </c>
      <c r="AB6" s="103">
        <f>IF(P6&gt;0,(P6-$R6),"")</f>
        <v>4.05</v>
      </c>
      <c r="AC6" s="104">
        <f>IF(Q6&gt;0,(Q6-$R6),"")</f>
        <v>5.1800000000000006</v>
      </c>
    </row>
    <row r="7" spans="1:29" ht="17" customHeight="1" x14ac:dyDescent="0.2">
      <c r="A7" s="41" t="s">
        <v>41</v>
      </c>
      <c r="C7" s="9">
        <v>-6.8</v>
      </c>
      <c r="D7" s="9">
        <v>117</v>
      </c>
      <c r="E7" s="40" t="s">
        <v>36</v>
      </c>
      <c r="F7" s="11">
        <v>5.07</v>
      </c>
      <c r="G7" s="10"/>
      <c r="H7" s="10">
        <v>4.55</v>
      </c>
      <c r="I7" s="10"/>
      <c r="J7" s="10">
        <v>7.1</v>
      </c>
      <c r="K7" s="10">
        <v>6.74</v>
      </c>
      <c r="L7" s="10">
        <v>6.82</v>
      </c>
      <c r="M7" s="10"/>
      <c r="N7" s="10"/>
      <c r="O7" s="10"/>
      <c r="P7" s="10"/>
      <c r="Q7" s="20"/>
      <c r="R7" s="108">
        <f t="shared" si="0"/>
        <v>4.8100000000000005</v>
      </c>
      <c r="S7" s="96">
        <f t="shared" si="1"/>
        <v>0.25999999999999979</v>
      </c>
      <c r="T7" s="97" t="s">
        <v>17</v>
      </c>
      <c r="U7" s="98">
        <f t="shared" si="2"/>
        <v>-0.26000000000000068</v>
      </c>
      <c r="V7" s="102">
        <f>IF(J7&gt;0,(J7-R7),"")</f>
        <v>2.2899999999999991</v>
      </c>
      <c r="W7" s="103">
        <f>IF(K7&gt;0,(K7-R7),"")</f>
        <v>1.9299999999999997</v>
      </c>
      <c r="X7" s="103">
        <f>IF(L7&gt;0,(L7-$R7),"")</f>
        <v>2.0099999999999998</v>
      </c>
      <c r="Y7" s="103" t="s">
        <v>17</v>
      </c>
      <c r="Z7" s="103" t="s">
        <v>17</v>
      </c>
      <c r="AA7" s="103" t="s">
        <v>17</v>
      </c>
      <c r="AB7" s="103" t="s">
        <v>17</v>
      </c>
      <c r="AC7" s="104" t="s">
        <v>17</v>
      </c>
    </row>
    <row r="8" spans="1:29" x14ac:dyDescent="0.2">
      <c r="A8" s="41" t="s">
        <v>42</v>
      </c>
      <c r="C8" s="9">
        <v>10.5</v>
      </c>
      <c r="D8" s="9">
        <v>-64.7</v>
      </c>
      <c r="E8" s="40" t="s">
        <v>43</v>
      </c>
      <c r="F8" s="41">
        <v>4.5999999999999996</v>
      </c>
      <c r="G8" s="10"/>
      <c r="H8" s="9">
        <v>4.8</v>
      </c>
      <c r="I8" s="9">
        <v>5.2</v>
      </c>
      <c r="J8" s="10"/>
      <c r="K8" s="9"/>
      <c r="L8" s="9"/>
      <c r="M8" s="10"/>
      <c r="N8" s="9"/>
      <c r="O8" s="9"/>
      <c r="P8" s="9"/>
      <c r="Q8" s="40"/>
      <c r="R8" s="108">
        <f t="shared" si="0"/>
        <v>4.8666666666666663</v>
      </c>
      <c r="S8" s="96">
        <f t="shared" si="1"/>
        <v>-0.26666666666666661</v>
      </c>
      <c r="T8" s="97">
        <f>I8-R8</f>
        <v>0.33333333333333393</v>
      </c>
      <c r="U8" s="98">
        <f t="shared" si="2"/>
        <v>-6.666666666666643E-2</v>
      </c>
      <c r="V8" s="102" t="s">
        <v>17</v>
      </c>
      <c r="W8" s="103" t="s">
        <v>17</v>
      </c>
      <c r="X8" s="103" t="s">
        <v>17</v>
      </c>
      <c r="Y8" s="103" t="s">
        <v>17</v>
      </c>
      <c r="Z8" s="103" t="s">
        <v>17</v>
      </c>
      <c r="AA8" s="103" t="s">
        <v>17</v>
      </c>
      <c r="AB8" s="103" t="s">
        <v>17</v>
      </c>
      <c r="AC8" s="104" t="s">
        <v>17</v>
      </c>
    </row>
    <row r="9" spans="1:29" x14ac:dyDescent="0.2">
      <c r="A9" s="41" t="s">
        <v>44</v>
      </c>
      <c r="C9" s="9">
        <v>20.8</v>
      </c>
      <c r="D9" s="9">
        <v>-157.30000000000001</v>
      </c>
      <c r="E9" s="40" t="s">
        <v>36</v>
      </c>
      <c r="F9" s="11">
        <v>4.71</v>
      </c>
      <c r="G9" s="10"/>
      <c r="H9" s="10">
        <v>5.04</v>
      </c>
      <c r="I9" s="10"/>
      <c r="J9" s="10"/>
      <c r="K9" s="10"/>
      <c r="L9" s="10"/>
      <c r="M9" s="10"/>
      <c r="N9" s="10"/>
      <c r="O9" s="10"/>
      <c r="P9" s="10"/>
      <c r="Q9" s="20"/>
      <c r="R9" s="108">
        <f t="shared" si="0"/>
        <v>4.875</v>
      </c>
      <c r="S9" s="96">
        <f t="shared" si="1"/>
        <v>-0.16500000000000004</v>
      </c>
      <c r="T9" s="97" t="s">
        <v>17</v>
      </c>
      <c r="U9" s="98">
        <f t="shared" si="2"/>
        <v>0.16500000000000004</v>
      </c>
      <c r="V9" s="102" t="s">
        <v>17</v>
      </c>
      <c r="W9" s="103" t="s">
        <v>17</v>
      </c>
      <c r="X9" s="103" t="s">
        <v>17</v>
      </c>
      <c r="Y9" s="103" t="s">
        <v>17</v>
      </c>
      <c r="Z9" s="103" t="s">
        <v>17</v>
      </c>
      <c r="AA9" s="103" t="s">
        <v>17</v>
      </c>
      <c r="AB9" s="103" t="s">
        <v>17</v>
      </c>
      <c r="AC9" s="104" t="s">
        <v>17</v>
      </c>
    </row>
    <row r="10" spans="1:29" x14ac:dyDescent="0.2">
      <c r="A10" s="41" t="s">
        <v>45</v>
      </c>
      <c r="B10" s="9" t="s">
        <v>46</v>
      </c>
      <c r="C10" s="9">
        <v>3.87</v>
      </c>
      <c r="D10" s="9">
        <v>-43.3</v>
      </c>
      <c r="E10" s="40" t="s">
        <v>43</v>
      </c>
      <c r="F10" s="41">
        <v>5.03</v>
      </c>
      <c r="G10" s="10"/>
      <c r="H10" s="9">
        <v>5.66</v>
      </c>
      <c r="I10" s="9">
        <v>4.2699999999999996</v>
      </c>
      <c r="J10" s="10"/>
      <c r="K10" s="10"/>
      <c r="L10" s="10"/>
      <c r="M10" s="10"/>
      <c r="N10" s="9"/>
      <c r="O10" s="9"/>
      <c r="P10" s="9"/>
      <c r="Q10" s="40"/>
      <c r="R10" s="108">
        <f t="shared" si="0"/>
        <v>4.9866666666666672</v>
      </c>
      <c r="S10" s="96">
        <f t="shared" si="1"/>
        <v>4.3333333333333002E-2</v>
      </c>
      <c r="T10" s="97">
        <f>I10-R10</f>
        <v>-0.71666666666666767</v>
      </c>
      <c r="U10" s="98">
        <f t="shared" si="2"/>
        <v>0.6733333333333329</v>
      </c>
      <c r="V10" s="102" t="s">
        <v>17</v>
      </c>
      <c r="W10" s="103" t="s">
        <v>17</v>
      </c>
      <c r="X10" s="103" t="s">
        <v>17</v>
      </c>
      <c r="Y10" s="103" t="s">
        <v>17</v>
      </c>
      <c r="Z10" s="103" t="s">
        <v>17</v>
      </c>
      <c r="AA10" s="103" t="s">
        <v>17</v>
      </c>
      <c r="AB10" s="103" t="s">
        <v>17</v>
      </c>
      <c r="AC10" s="104" t="s">
        <v>17</v>
      </c>
    </row>
    <row r="11" spans="1:29" x14ac:dyDescent="0.2">
      <c r="A11" s="41" t="s">
        <v>47</v>
      </c>
      <c r="C11" s="9">
        <v>12.7</v>
      </c>
      <c r="D11" s="9">
        <v>119.5</v>
      </c>
      <c r="E11" s="40" t="s">
        <v>36</v>
      </c>
      <c r="F11" s="11">
        <v>5.05</v>
      </c>
      <c r="G11" s="10"/>
      <c r="H11" s="10">
        <v>5.04</v>
      </c>
      <c r="I11" s="10">
        <v>4.91</v>
      </c>
      <c r="J11" s="10">
        <v>6.13</v>
      </c>
      <c r="K11" s="10">
        <v>5.2</v>
      </c>
      <c r="L11" s="10">
        <v>7.43</v>
      </c>
      <c r="M11" s="10"/>
      <c r="N11" s="10"/>
      <c r="O11" s="10"/>
      <c r="P11" s="10"/>
      <c r="Q11" s="20"/>
      <c r="R11" s="108">
        <f t="shared" si="0"/>
        <v>5</v>
      </c>
      <c r="S11" s="96">
        <f t="shared" si="1"/>
        <v>4.9999999999999822E-2</v>
      </c>
      <c r="T11" s="97">
        <f>I11-R11</f>
        <v>-8.9999999999999858E-2</v>
      </c>
      <c r="U11" s="98">
        <f t="shared" si="2"/>
        <v>4.0000000000000036E-2</v>
      </c>
      <c r="V11" s="102">
        <f>IF(J11&gt;0,(J11-R11),"")</f>
        <v>1.1299999999999999</v>
      </c>
      <c r="W11" s="103">
        <f>IF(K11&gt;0,(K11-R11),"")</f>
        <v>0.20000000000000018</v>
      </c>
      <c r="X11" s="103">
        <f>IF(L11&gt;0,(L11-$R11),"")</f>
        <v>2.4299999999999997</v>
      </c>
      <c r="Y11" s="103" t="s">
        <v>17</v>
      </c>
      <c r="Z11" s="103" t="s">
        <v>17</v>
      </c>
      <c r="AA11" s="103" t="s">
        <v>17</v>
      </c>
      <c r="AB11" s="103" t="s">
        <v>17</v>
      </c>
      <c r="AC11" s="104" t="s">
        <v>17</v>
      </c>
    </row>
    <row r="12" spans="1:29" ht="17" x14ac:dyDescent="0.25">
      <c r="A12" s="41" t="s">
        <v>48</v>
      </c>
      <c r="B12" s="9" t="s">
        <v>49</v>
      </c>
      <c r="C12" s="9">
        <v>7</v>
      </c>
      <c r="D12" s="9">
        <v>-49.5</v>
      </c>
      <c r="E12" s="40" t="s">
        <v>43</v>
      </c>
      <c r="F12" s="41">
        <v>4.7300000000000004</v>
      </c>
      <c r="G12" s="42"/>
      <c r="H12" s="9">
        <v>5.3</v>
      </c>
      <c r="I12" s="9">
        <v>4.99</v>
      </c>
      <c r="J12" s="42"/>
      <c r="K12" s="42"/>
      <c r="L12" s="42"/>
      <c r="M12" s="42"/>
      <c r="N12" s="9"/>
      <c r="O12" s="9"/>
      <c r="P12" s="9"/>
      <c r="Q12" s="40"/>
      <c r="R12" s="108">
        <f t="shared" si="0"/>
        <v>5.0066666666666668</v>
      </c>
      <c r="S12" s="96">
        <f t="shared" si="1"/>
        <v>-0.27666666666666639</v>
      </c>
      <c r="T12" s="97">
        <f>I12-R12</f>
        <v>-1.6666666666666607E-2</v>
      </c>
      <c r="U12" s="98">
        <f t="shared" si="2"/>
        <v>0.293333333333333</v>
      </c>
      <c r="V12" s="102" t="s">
        <v>17</v>
      </c>
      <c r="W12" s="103" t="s">
        <v>17</v>
      </c>
      <c r="X12" s="103" t="s">
        <v>17</v>
      </c>
      <c r="Y12" s="103" t="s">
        <v>17</v>
      </c>
      <c r="Z12" s="103" t="s">
        <v>17</v>
      </c>
      <c r="AA12" s="103" t="s">
        <v>17</v>
      </c>
      <c r="AB12" s="103" t="s">
        <v>17</v>
      </c>
      <c r="AC12" s="104" t="s">
        <v>17</v>
      </c>
    </row>
    <row r="13" spans="1:29" x14ac:dyDescent="0.2">
      <c r="A13" s="41" t="s">
        <v>42</v>
      </c>
      <c r="C13" s="9">
        <v>10.7</v>
      </c>
      <c r="D13" s="9">
        <v>-64.7</v>
      </c>
      <c r="E13" s="40" t="s">
        <v>36</v>
      </c>
      <c r="F13" s="43">
        <v>5.07</v>
      </c>
      <c r="G13" s="10"/>
      <c r="H13" s="10">
        <v>4.84</v>
      </c>
      <c r="I13" s="10">
        <v>5.5</v>
      </c>
      <c r="J13" s="10">
        <v>5.64</v>
      </c>
      <c r="K13" s="10">
        <v>6.25</v>
      </c>
      <c r="L13" s="10">
        <v>7.1</v>
      </c>
      <c r="M13" s="10"/>
      <c r="N13" s="10"/>
      <c r="O13" s="10"/>
      <c r="P13" s="10"/>
      <c r="Q13" s="20">
        <v>6.98</v>
      </c>
      <c r="R13" s="108">
        <f t="shared" si="0"/>
        <v>5.1366666666666667</v>
      </c>
      <c r="S13" s="96">
        <f t="shared" si="1"/>
        <v>-6.666666666666643E-2</v>
      </c>
      <c r="T13" s="97">
        <f>I13-R13</f>
        <v>0.36333333333333329</v>
      </c>
      <c r="U13" s="98">
        <f t="shared" si="2"/>
        <v>-0.29666666666666686</v>
      </c>
      <c r="V13" s="102">
        <f>IF(J13&gt;0,(J13-R13),"")</f>
        <v>0.50333333333333297</v>
      </c>
      <c r="W13" s="103">
        <f>IF(K13&gt;0,(K13-R13),"")</f>
        <v>1.1133333333333333</v>
      </c>
      <c r="X13" s="103">
        <f>IF(L13&gt;0,(L13-$R13),"")</f>
        <v>1.9633333333333329</v>
      </c>
      <c r="Y13" s="103" t="s">
        <v>17</v>
      </c>
      <c r="Z13" s="103" t="s">
        <v>17</v>
      </c>
      <c r="AA13" s="103" t="s">
        <v>17</v>
      </c>
      <c r="AB13" s="103" t="s">
        <v>17</v>
      </c>
      <c r="AC13" s="104">
        <f>IF(Q13&gt;0,(Q13-$R13),"")</f>
        <v>1.8433333333333337</v>
      </c>
    </row>
    <row r="14" spans="1:29" x14ac:dyDescent="0.2">
      <c r="A14" s="41" t="s">
        <v>50</v>
      </c>
      <c r="B14" s="9" t="s">
        <v>51</v>
      </c>
      <c r="C14" s="9">
        <v>-0.22</v>
      </c>
      <c r="D14" s="9">
        <v>204.04</v>
      </c>
      <c r="E14" s="40" t="s">
        <v>52</v>
      </c>
      <c r="F14" s="11">
        <v>5.0053512160858649</v>
      </c>
      <c r="G14" s="10"/>
      <c r="H14" s="10">
        <v>6.1289332320339298</v>
      </c>
      <c r="I14" s="10"/>
      <c r="J14" s="10"/>
      <c r="K14" s="10"/>
      <c r="L14" s="10"/>
      <c r="M14" s="10">
        <v>8.3484518144909661</v>
      </c>
      <c r="N14" s="10"/>
      <c r="O14" s="10"/>
      <c r="P14" s="10"/>
      <c r="Q14" s="20"/>
      <c r="R14" s="108">
        <f t="shared" si="0"/>
        <v>5.5671422240598973</v>
      </c>
      <c r="S14" s="96">
        <f t="shared" si="1"/>
        <v>-0.56179100797403247</v>
      </c>
      <c r="T14" s="97" t="s">
        <v>17</v>
      </c>
      <c r="U14" s="98">
        <f t="shared" si="2"/>
        <v>0.56179100797403247</v>
      </c>
      <c r="V14" s="102" t="s">
        <v>17</v>
      </c>
      <c r="W14" s="103" t="s">
        <v>17</v>
      </c>
      <c r="X14" s="103" t="s">
        <v>17</v>
      </c>
      <c r="Y14" s="103">
        <f>IF(M14&gt;0,(M14-$R14),"")</f>
        <v>2.7813095904310687</v>
      </c>
      <c r="Z14" s="103" t="s">
        <v>17</v>
      </c>
      <c r="AA14" s="103" t="s">
        <v>17</v>
      </c>
      <c r="AB14" s="103" t="s">
        <v>17</v>
      </c>
      <c r="AC14" s="104" t="s">
        <v>17</v>
      </c>
    </row>
    <row r="15" spans="1:29" x14ac:dyDescent="0.2">
      <c r="A15" s="41" t="s">
        <v>53</v>
      </c>
      <c r="B15" s="9" t="s">
        <v>54</v>
      </c>
      <c r="C15" s="9">
        <v>5.35</v>
      </c>
      <c r="D15" s="9">
        <v>-27.32</v>
      </c>
      <c r="E15" s="40" t="s">
        <v>43</v>
      </c>
      <c r="F15" s="41">
        <v>6.7</v>
      </c>
      <c r="G15" s="10"/>
      <c r="H15" s="9">
        <v>6</v>
      </c>
      <c r="I15" s="9">
        <v>4.1500000000000004</v>
      </c>
      <c r="J15" s="9"/>
      <c r="K15" s="10"/>
      <c r="L15" s="9"/>
      <c r="M15" s="10"/>
      <c r="N15" s="9"/>
      <c r="O15" s="9"/>
      <c r="P15" s="9"/>
      <c r="Q15" s="40"/>
      <c r="R15" s="108">
        <f t="shared" si="0"/>
        <v>5.6166666666666671</v>
      </c>
      <c r="S15" s="96">
        <f t="shared" si="1"/>
        <v>1.083333333333333</v>
      </c>
      <c r="T15" s="97">
        <f t="shared" ref="T15:T20" si="3">I15-R15</f>
        <v>-1.4666666666666668</v>
      </c>
      <c r="U15" s="98">
        <f t="shared" si="2"/>
        <v>0.38333333333333286</v>
      </c>
      <c r="V15" s="102" t="s">
        <v>17</v>
      </c>
      <c r="W15" s="103" t="s">
        <v>17</v>
      </c>
      <c r="X15" s="103" t="s">
        <v>17</v>
      </c>
      <c r="Y15" s="103" t="s">
        <v>17</v>
      </c>
      <c r="Z15" s="103" t="s">
        <v>17</v>
      </c>
      <c r="AA15" s="103" t="s">
        <v>17</v>
      </c>
      <c r="AB15" s="103" t="s">
        <v>17</v>
      </c>
      <c r="AC15" s="104" t="s">
        <v>17</v>
      </c>
    </row>
    <row r="16" spans="1:29" x14ac:dyDescent="0.2">
      <c r="A16" s="41" t="s">
        <v>55</v>
      </c>
      <c r="B16" s="9" t="s">
        <v>56</v>
      </c>
      <c r="C16" s="9">
        <v>3.28</v>
      </c>
      <c r="D16" s="9">
        <v>-34.83</v>
      </c>
      <c r="E16" s="40" t="s">
        <v>43</v>
      </c>
      <c r="F16" s="41">
        <v>5.9</v>
      </c>
      <c r="G16" s="10"/>
      <c r="H16" s="9">
        <v>5.95</v>
      </c>
      <c r="I16" s="9">
        <v>5.52</v>
      </c>
      <c r="J16" s="9"/>
      <c r="K16" s="10"/>
      <c r="L16" s="9"/>
      <c r="M16" s="10"/>
      <c r="N16" s="9"/>
      <c r="O16" s="9"/>
      <c r="P16" s="9"/>
      <c r="Q16" s="40"/>
      <c r="R16" s="108">
        <f t="shared" si="0"/>
        <v>5.79</v>
      </c>
      <c r="S16" s="96">
        <f t="shared" si="1"/>
        <v>0.11000000000000032</v>
      </c>
      <c r="T16" s="97">
        <f t="shared" si="3"/>
        <v>-0.27000000000000046</v>
      </c>
      <c r="U16" s="98">
        <f t="shared" si="2"/>
        <v>0.16000000000000014</v>
      </c>
      <c r="V16" s="102" t="s">
        <v>17</v>
      </c>
      <c r="W16" s="103" t="s">
        <v>17</v>
      </c>
      <c r="X16" s="103" t="s">
        <v>17</v>
      </c>
      <c r="Y16" s="103" t="s">
        <v>17</v>
      </c>
      <c r="Z16" s="103" t="s">
        <v>17</v>
      </c>
      <c r="AA16" s="103" t="s">
        <v>17</v>
      </c>
      <c r="AB16" s="103" t="s">
        <v>17</v>
      </c>
      <c r="AC16" s="104" t="s">
        <v>17</v>
      </c>
    </row>
    <row r="17" spans="1:29" x14ac:dyDescent="0.2">
      <c r="A17" s="41" t="s">
        <v>57</v>
      </c>
      <c r="B17" s="50" t="s">
        <v>58</v>
      </c>
      <c r="C17" s="9">
        <v>8.58</v>
      </c>
      <c r="D17" s="9">
        <v>-53.17</v>
      </c>
      <c r="E17" s="40" t="s">
        <v>43</v>
      </c>
      <c r="F17" s="41">
        <v>5.0599999999999996</v>
      </c>
      <c r="G17" s="10"/>
      <c r="H17" s="9">
        <v>6.78</v>
      </c>
      <c r="I17" s="9">
        <v>5.62</v>
      </c>
      <c r="J17" s="10"/>
      <c r="K17" s="10"/>
      <c r="L17" s="10"/>
      <c r="M17" s="10"/>
      <c r="N17" s="9"/>
      <c r="O17" s="9"/>
      <c r="P17" s="9"/>
      <c r="Q17" s="40"/>
      <c r="R17" s="108">
        <f t="shared" si="0"/>
        <v>5.82</v>
      </c>
      <c r="S17" s="96">
        <f t="shared" si="1"/>
        <v>-0.76000000000000068</v>
      </c>
      <c r="T17" s="97">
        <f t="shared" si="3"/>
        <v>-0.20000000000000018</v>
      </c>
      <c r="U17" s="98">
        <f t="shared" si="2"/>
        <v>0.96</v>
      </c>
      <c r="V17" s="102" t="s">
        <v>17</v>
      </c>
      <c r="W17" s="103" t="s">
        <v>17</v>
      </c>
      <c r="X17" s="103" t="s">
        <v>17</v>
      </c>
      <c r="Y17" s="103" t="s">
        <v>17</v>
      </c>
      <c r="Z17" s="103" t="s">
        <v>17</v>
      </c>
      <c r="AA17" s="103" t="s">
        <v>17</v>
      </c>
      <c r="AB17" s="103" t="s">
        <v>17</v>
      </c>
      <c r="AC17" s="104" t="s">
        <v>17</v>
      </c>
    </row>
    <row r="18" spans="1:29" x14ac:dyDescent="0.2">
      <c r="A18" s="41" t="s">
        <v>59</v>
      </c>
      <c r="B18" s="50" t="s">
        <v>60</v>
      </c>
      <c r="C18" s="9">
        <v>-9.5500000000000007</v>
      </c>
      <c r="D18" s="9">
        <v>-34.25</v>
      </c>
      <c r="E18" s="40" t="s">
        <v>43</v>
      </c>
      <c r="F18" s="41">
        <v>6.92</v>
      </c>
      <c r="G18" s="10"/>
      <c r="H18" s="9">
        <v>5.68</v>
      </c>
      <c r="I18" s="9">
        <v>6.06</v>
      </c>
      <c r="J18" s="9"/>
      <c r="K18" s="10"/>
      <c r="L18" s="9"/>
      <c r="M18" s="10"/>
      <c r="N18" s="9"/>
      <c r="O18" s="9"/>
      <c r="P18" s="9"/>
      <c r="Q18" s="40"/>
      <c r="R18" s="108">
        <f t="shared" si="0"/>
        <v>6.22</v>
      </c>
      <c r="S18" s="96">
        <f t="shared" si="1"/>
        <v>0.70000000000000018</v>
      </c>
      <c r="T18" s="97">
        <f t="shared" si="3"/>
        <v>-0.16000000000000014</v>
      </c>
      <c r="U18" s="98">
        <f t="shared" si="2"/>
        <v>-0.54</v>
      </c>
      <c r="V18" s="102" t="s">
        <v>17</v>
      </c>
      <c r="W18" s="103" t="s">
        <v>17</v>
      </c>
      <c r="X18" s="103" t="s">
        <v>17</v>
      </c>
      <c r="Y18" s="103" t="s">
        <v>17</v>
      </c>
      <c r="Z18" s="103" t="s">
        <v>17</v>
      </c>
      <c r="AA18" s="103" t="s">
        <v>17</v>
      </c>
      <c r="AB18" s="103" t="s">
        <v>17</v>
      </c>
      <c r="AC18" s="104" t="s">
        <v>17</v>
      </c>
    </row>
    <row r="19" spans="1:29" x14ac:dyDescent="0.2">
      <c r="A19" s="41" t="s">
        <v>61</v>
      </c>
      <c r="B19" s="50" t="s">
        <v>62</v>
      </c>
      <c r="C19" s="9">
        <v>1.87</v>
      </c>
      <c r="D19" s="9">
        <v>-30</v>
      </c>
      <c r="E19" s="40" t="s">
        <v>43</v>
      </c>
      <c r="F19" s="41">
        <v>6.12</v>
      </c>
      <c r="G19" s="10"/>
      <c r="H19" s="9">
        <v>6.39</v>
      </c>
      <c r="I19" s="9">
        <v>6.69</v>
      </c>
      <c r="J19" s="9"/>
      <c r="K19" s="10"/>
      <c r="L19" s="9"/>
      <c r="M19" s="10"/>
      <c r="N19" s="9"/>
      <c r="O19" s="9"/>
      <c r="P19" s="9"/>
      <c r="Q19" s="40"/>
      <c r="R19" s="108">
        <f t="shared" si="0"/>
        <v>6.3999999999999995</v>
      </c>
      <c r="S19" s="96">
        <f t="shared" si="1"/>
        <v>-0.27999999999999936</v>
      </c>
      <c r="T19" s="97">
        <f t="shared" si="3"/>
        <v>0.29000000000000092</v>
      </c>
      <c r="U19" s="98">
        <f t="shared" si="2"/>
        <v>-9.9999999999997868E-3</v>
      </c>
      <c r="V19" s="102" t="s">
        <v>17</v>
      </c>
      <c r="W19" s="103" t="s">
        <v>17</v>
      </c>
      <c r="X19" s="103" t="s">
        <v>17</v>
      </c>
      <c r="Y19" s="103" t="s">
        <v>17</v>
      </c>
      <c r="Z19" s="103" t="s">
        <v>17</v>
      </c>
      <c r="AA19" s="103" t="s">
        <v>17</v>
      </c>
      <c r="AB19" s="103" t="s">
        <v>17</v>
      </c>
      <c r="AC19" s="104" t="s">
        <v>17</v>
      </c>
    </row>
    <row r="20" spans="1:29" x14ac:dyDescent="0.2">
      <c r="A20" s="41" t="s">
        <v>63</v>
      </c>
      <c r="B20" s="50" t="s">
        <v>64</v>
      </c>
      <c r="C20" s="9">
        <v>-3.55</v>
      </c>
      <c r="D20" s="9">
        <v>-34.229999999999997</v>
      </c>
      <c r="E20" s="40" t="s">
        <v>43</v>
      </c>
      <c r="F20" s="41">
        <v>6.7</v>
      </c>
      <c r="G20" s="10"/>
      <c r="H20" s="9">
        <v>6.71</v>
      </c>
      <c r="I20" s="9">
        <v>6.26</v>
      </c>
      <c r="J20" s="9"/>
      <c r="K20" s="10"/>
      <c r="L20" s="9"/>
      <c r="M20" s="10"/>
      <c r="N20" s="9"/>
      <c r="O20" s="9"/>
      <c r="P20" s="9"/>
      <c r="Q20" s="40"/>
      <c r="R20" s="108">
        <f t="shared" si="0"/>
        <v>6.5566666666666675</v>
      </c>
      <c r="S20" s="96">
        <f t="shared" si="1"/>
        <v>0.14333333333333265</v>
      </c>
      <c r="T20" s="97">
        <f t="shared" si="3"/>
        <v>-0.29666666666666774</v>
      </c>
      <c r="U20" s="98">
        <f t="shared" si="2"/>
        <v>0.15333333333333243</v>
      </c>
      <c r="V20" s="102" t="s">
        <v>17</v>
      </c>
      <c r="W20" s="103" t="s">
        <v>17</v>
      </c>
      <c r="X20" s="103" t="s">
        <v>17</v>
      </c>
      <c r="Y20" s="103" t="s">
        <v>17</v>
      </c>
      <c r="Z20" s="103" t="s">
        <v>17</v>
      </c>
      <c r="AA20" s="103" t="s">
        <v>17</v>
      </c>
      <c r="AB20" s="103" t="s">
        <v>17</v>
      </c>
      <c r="AC20" s="104" t="s">
        <v>17</v>
      </c>
    </row>
    <row r="21" spans="1:29" x14ac:dyDescent="0.2">
      <c r="A21" s="41" t="s">
        <v>65</v>
      </c>
      <c r="B21" s="9" t="s">
        <v>66</v>
      </c>
      <c r="C21" s="9">
        <v>1.27</v>
      </c>
      <c r="D21" s="9">
        <v>202.74</v>
      </c>
      <c r="E21" s="40" t="s">
        <v>52</v>
      </c>
      <c r="F21" s="11">
        <v>6.0012869384582777</v>
      </c>
      <c r="G21" s="10"/>
      <c r="H21" s="10">
        <v>7.1983628131835697</v>
      </c>
      <c r="I21" s="10"/>
      <c r="J21" s="10"/>
      <c r="K21" s="10"/>
      <c r="L21" s="10"/>
      <c r="M21" s="10">
        <v>8.4537805526750862</v>
      </c>
      <c r="N21" s="10"/>
      <c r="O21" s="10"/>
      <c r="P21" s="10"/>
      <c r="Q21" s="20"/>
      <c r="R21" s="108">
        <f t="shared" si="0"/>
        <v>6.5998248758209233</v>
      </c>
      <c r="S21" s="96">
        <f t="shared" si="1"/>
        <v>-0.5985379373626456</v>
      </c>
      <c r="T21" s="97" t="s">
        <v>17</v>
      </c>
      <c r="U21" s="98">
        <f t="shared" si="2"/>
        <v>0.59853793736264649</v>
      </c>
      <c r="V21" s="102" t="s">
        <v>17</v>
      </c>
      <c r="W21" s="103" t="s">
        <v>17</v>
      </c>
      <c r="X21" s="103" t="s">
        <v>17</v>
      </c>
      <c r="Y21" s="103">
        <f>IF(M21&gt;0,(M21-$R21),"")</f>
        <v>1.853955676854163</v>
      </c>
      <c r="Z21" s="103" t="s">
        <v>17</v>
      </c>
      <c r="AA21" s="103" t="s">
        <v>17</v>
      </c>
      <c r="AB21" s="103" t="s">
        <v>17</v>
      </c>
      <c r="AC21" s="104" t="s">
        <v>17</v>
      </c>
    </row>
    <row r="22" spans="1:29" x14ac:dyDescent="0.2">
      <c r="A22" s="41" t="s">
        <v>67</v>
      </c>
      <c r="B22" s="50" t="s">
        <v>68</v>
      </c>
      <c r="C22" s="9">
        <v>1.37</v>
      </c>
      <c r="D22" s="9">
        <v>-33.479999999999997</v>
      </c>
      <c r="E22" s="40" t="s">
        <v>43</v>
      </c>
      <c r="F22" s="41">
        <v>6.29</v>
      </c>
      <c r="G22" s="10"/>
      <c r="H22" s="9">
        <v>7.02</v>
      </c>
      <c r="I22" s="9">
        <v>6.79</v>
      </c>
      <c r="J22" s="9"/>
      <c r="K22" s="10"/>
      <c r="L22" s="9"/>
      <c r="M22" s="10"/>
      <c r="N22" s="9"/>
      <c r="O22" s="9"/>
      <c r="P22" s="9"/>
      <c r="Q22" s="40"/>
      <c r="R22" s="108">
        <f t="shared" si="0"/>
        <v>6.6999999999999993</v>
      </c>
      <c r="S22" s="96">
        <f t="shared" si="1"/>
        <v>-0.40999999999999925</v>
      </c>
      <c r="T22" s="97">
        <f>I22-R22</f>
        <v>9.0000000000000746E-2</v>
      </c>
      <c r="U22" s="98">
        <f t="shared" si="2"/>
        <v>0.32000000000000028</v>
      </c>
      <c r="V22" s="102" t="s">
        <v>17</v>
      </c>
      <c r="W22" s="103" t="s">
        <v>17</v>
      </c>
      <c r="X22" s="103" t="s">
        <v>17</v>
      </c>
      <c r="Y22" s="103" t="s">
        <v>17</v>
      </c>
      <c r="Z22" s="103" t="s">
        <v>17</v>
      </c>
      <c r="AA22" s="103" t="s">
        <v>17</v>
      </c>
      <c r="AB22" s="103" t="s">
        <v>17</v>
      </c>
      <c r="AC22" s="104" t="s">
        <v>17</v>
      </c>
    </row>
    <row r="23" spans="1:29" x14ac:dyDescent="0.2">
      <c r="A23" s="41" t="s">
        <v>69</v>
      </c>
      <c r="B23" s="9" t="s">
        <v>72</v>
      </c>
      <c r="C23" s="9">
        <v>2.97</v>
      </c>
      <c r="D23" s="9">
        <v>200.8</v>
      </c>
      <c r="E23" s="40" t="s">
        <v>52</v>
      </c>
      <c r="F23" s="11">
        <v>6.5855793047525477</v>
      </c>
      <c r="G23" s="10"/>
      <c r="H23" s="10">
        <v>6.8542150365985899</v>
      </c>
      <c r="I23" s="10"/>
      <c r="J23" s="10"/>
      <c r="K23" s="10"/>
      <c r="L23" s="10"/>
      <c r="M23" s="10">
        <v>8.8028395190815356</v>
      </c>
      <c r="N23" s="10"/>
      <c r="O23" s="10"/>
      <c r="P23" s="10"/>
      <c r="Q23" s="20"/>
      <c r="R23" s="108">
        <f t="shared" si="0"/>
        <v>6.7198971706755692</v>
      </c>
      <c r="S23" s="96">
        <f t="shared" si="1"/>
        <v>-0.13431786592302153</v>
      </c>
      <c r="T23" s="97" t="s">
        <v>17</v>
      </c>
      <c r="U23" s="98">
        <f t="shared" si="2"/>
        <v>0.13431786592302064</v>
      </c>
      <c r="V23" s="102" t="s">
        <v>17</v>
      </c>
      <c r="W23" s="103" t="s">
        <v>17</v>
      </c>
      <c r="X23" s="103" t="s">
        <v>17</v>
      </c>
      <c r="Y23" s="103">
        <f>IF(M23&gt;0,(M23-$R23),"")</f>
        <v>2.0829423484059664</v>
      </c>
      <c r="Z23" s="103" t="s">
        <v>17</v>
      </c>
      <c r="AA23" s="103" t="s">
        <v>17</v>
      </c>
      <c r="AB23" s="103" t="s">
        <v>17</v>
      </c>
      <c r="AC23" s="104" t="s">
        <v>17</v>
      </c>
    </row>
    <row r="24" spans="1:29" x14ac:dyDescent="0.2">
      <c r="A24" s="41" t="s">
        <v>71</v>
      </c>
      <c r="B24" s="9" t="s">
        <v>70</v>
      </c>
      <c r="C24" s="9">
        <v>2.46</v>
      </c>
      <c r="D24" s="9">
        <v>200.61</v>
      </c>
      <c r="E24" s="40" t="s">
        <v>52</v>
      </c>
      <c r="F24" s="11"/>
      <c r="G24" s="10"/>
      <c r="H24" s="10">
        <v>6.9888814684098071</v>
      </c>
      <c r="I24" s="10"/>
      <c r="J24" s="10"/>
      <c r="K24" s="10"/>
      <c r="L24" s="10"/>
      <c r="M24" s="10">
        <v>9.1672284424847241</v>
      </c>
      <c r="N24" s="10"/>
      <c r="O24" s="10"/>
      <c r="P24" s="10"/>
      <c r="Q24" s="20"/>
      <c r="R24" s="108">
        <f t="shared" si="0"/>
        <v>6.9888814684098071</v>
      </c>
      <c r="S24" s="96" t="s">
        <v>17</v>
      </c>
      <c r="T24" s="97" t="s">
        <v>17</v>
      </c>
      <c r="U24" s="98" t="s">
        <v>17</v>
      </c>
      <c r="V24" s="102" t="s">
        <v>17</v>
      </c>
      <c r="W24" s="103" t="s">
        <v>17</v>
      </c>
      <c r="X24" s="103" t="s">
        <v>17</v>
      </c>
      <c r="Y24" s="103">
        <f>IF(M24&gt;0,(M24-$R24),"")</f>
        <v>2.1783469740749171</v>
      </c>
      <c r="Z24" s="103" t="s">
        <v>17</v>
      </c>
      <c r="AA24" s="103" t="s">
        <v>17</v>
      </c>
      <c r="AB24" s="103" t="s">
        <v>17</v>
      </c>
      <c r="AC24" s="104" t="s">
        <v>17</v>
      </c>
    </row>
    <row r="25" spans="1:29" x14ac:dyDescent="0.2">
      <c r="A25" s="41" t="s">
        <v>73</v>
      </c>
      <c r="C25" s="9">
        <v>-36.4</v>
      </c>
      <c r="D25" s="9">
        <v>176.7</v>
      </c>
      <c r="E25" s="40" t="s">
        <v>36</v>
      </c>
      <c r="F25" s="11">
        <v>7.11</v>
      </c>
      <c r="G25" s="10"/>
      <c r="H25" s="10"/>
      <c r="I25" s="10">
        <v>7.19</v>
      </c>
      <c r="J25" s="10"/>
      <c r="K25" s="10"/>
      <c r="L25" s="10">
        <v>8.56</v>
      </c>
      <c r="M25" s="10"/>
      <c r="N25" s="10"/>
      <c r="O25" s="10"/>
      <c r="P25" s="10">
        <v>9.3699999999999992</v>
      </c>
      <c r="Q25" s="20"/>
      <c r="R25" s="108">
        <f t="shared" si="0"/>
        <v>7.15</v>
      </c>
      <c r="S25" s="96">
        <f>F25-R25</f>
        <v>-4.0000000000000036E-2</v>
      </c>
      <c r="T25" s="97">
        <f>I25-R25</f>
        <v>4.0000000000000036E-2</v>
      </c>
      <c r="U25" s="98" t="s">
        <v>17</v>
      </c>
      <c r="V25" s="102" t="s">
        <v>17</v>
      </c>
      <c r="W25" s="103" t="s">
        <v>17</v>
      </c>
      <c r="X25" s="103">
        <f>IF(L25&gt;0,(L25-$R25),"")</f>
        <v>1.4100000000000001</v>
      </c>
      <c r="Y25" s="103" t="s">
        <v>17</v>
      </c>
      <c r="Z25" s="103" t="s">
        <v>17</v>
      </c>
      <c r="AA25" s="103" t="s">
        <v>17</v>
      </c>
      <c r="AB25" s="103">
        <f>IF(P25&gt;0,(P25-$R25),"")</f>
        <v>2.2199999999999989</v>
      </c>
      <c r="AC25" s="104" t="s">
        <v>17</v>
      </c>
    </row>
    <row r="26" spans="1:29" x14ac:dyDescent="0.2">
      <c r="A26" s="41" t="s">
        <v>74</v>
      </c>
      <c r="B26" s="9" t="s">
        <v>75</v>
      </c>
      <c r="C26" s="9">
        <v>-0.2</v>
      </c>
      <c r="D26" s="9">
        <v>-23.15</v>
      </c>
      <c r="E26" s="40" t="s">
        <v>43</v>
      </c>
      <c r="F26" s="41">
        <v>7.78</v>
      </c>
      <c r="G26" s="10"/>
      <c r="H26" s="9">
        <v>7.44</v>
      </c>
      <c r="I26" s="9">
        <v>7.12</v>
      </c>
      <c r="J26" s="9"/>
      <c r="K26" s="10"/>
      <c r="L26" s="9"/>
      <c r="M26" s="10"/>
      <c r="N26" s="9"/>
      <c r="O26" s="9"/>
      <c r="P26" s="9"/>
      <c r="Q26" s="40"/>
      <c r="R26" s="108">
        <f t="shared" si="0"/>
        <v>7.4466666666666663</v>
      </c>
      <c r="S26" s="96">
        <f>F26-R26</f>
        <v>0.33333333333333393</v>
      </c>
      <c r="T26" s="97">
        <f>I26-R26</f>
        <v>-0.32666666666666622</v>
      </c>
      <c r="U26" s="98">
        <f>H26-R26</f>
        <v>-6.6666666666659324E-3</v>
      </c>
      <c r="V26" s="102" t="s">
        <v>17</v>
      </c>
      <c r="W26" s="103" t="s">
        <v>17</v>
      </c>
      <c r="X26" s="103" t="s">
        <v>17</v>
      </c>
      <c r="Y26" s="103" t="s">
        <v>17</v>
      </c>
      <c r="Z26" s="103" t="s">
        <v>17</v>
      </c>
      <c r="AA26" s="103" t="s">
        <v>17</v>
      </c>
      <c r="AB26" s="103" t="s">
        <v>17</v>
      </c>
      <c r="AC26" s="104" t="s">
        <v>17</v>
      </c>
    </row>
    <row r="27" spans="1:29" x14ac:dyDescent="0.2">
      <c r="A27" s="41" t="s">
        <v>76</v>
      </c>
      <c r="B27" s="50" t="s">
        <v>77</v>
      </c>
      <c r="C27" s="9">
        <v>-0.55000000000000004</v>
      </c>
      <c r="D27" s="9">
        <v>-17.27</v>
      </c>
      <c r="E27" s="40" t="s">
        <v>43</v>
      </c>
      <c r="F27" s="41">
        <v>8.2100000000000009</v>
      </c>
      <c r="G27" s="10"/>
      <c r="H27" s="9">
        <v>7.6</v>
      </c>
      <c r="I27" s="9">
        <v>7.33</v>
      </c>
      <c r="J27" s="9"/>
      <c r="K27" s="10"/>
      <c r="L27" s="9"/>
      <c r="M27" s="10"/>
      <c r="N27" s="9"/>
      <c r="O27" s="9"/>
      <c r="P27" s="9"/>
      <c r="Q27" s="40"/>
      <c r="R27" s="108">
        <f t="shared" si="0"/>
        <v>7.7133333333333338</v>
      </c>
      <c r="S27" s="96">
        <f>F27-R27</f>
        <v>0.49666666666666703</v>
      </c>
      <c r="T27" s="97">
        <f>I27-R27</f>
        <v>-0.38333333333333375</v>
      </c>
      <c r="U27" s="98">
        <f>H27-R27</f>
        <v>-0.11333333333333417</v>
      </c>
      <c r="V27" s="102" t="s">
        <v>17</v>
      </c>
      <c r="W27" s="103" t="s">
        <v>17</v>
      </c>
      <c r="X27" s="103" t="s">
        <v>17</v>
      </c>
      <c r="Y27" s="103" t="s">
        <v>17</v>
      </c>
      <c r="Z27" s="103" t="s">
        <v>17</v>
      </c>
      <c r="AA27" s="103" t="s">
        <v>17</v>
      </c>
      <c r="AB27" s="103" t="s">
        <v>17</v>
      </c>
      <c r="AC27" s="104" t="s">
        <v>17</v>
      </c>
    </row>
    <row r="28" spans="1:29" x14ac:dyDescent="0.2">
      <c r="A28" s="41" t="s">
        <v>78</v>
      </c>
      <c r="B28" s="50" t="s">
        <v>79</v>
      </c>
      <c r="C28" s="9">
        <v>0.22</v>
      </c>
      <c r="D28" s="9">
        <v>-23.07</v>
      </c>
      <c r="E28" s="40" t="s">
        <v>43</v>
      </c>
      <c r="F28" s="41">
        <v>7.36</v>
      </c>
      <c r="G28" s="10"/>
      <c r="H28" s="9">
        <v>6.61</v>
      </c>
      <c r="I28" s="9">
        <v>9.64</v>
      </c>
      <c r="J28" s="9"/>
      <c r="K28" s="10"/>
      <c r="L28" s="9"/>
      <c r="M28" s="10"/>
      <c r="N28" s="9"/>
      <c r="O28" s="9"/>
      <c r="P28" s="9"/>
      <c r="Q28" s="40"/>
      <c r="R28" s="108">
        <f t="shared" si="0"/>
        <v>7.87</v>
      </c>
      <c r="S28" s="96">
        <f>F28-R28</f>
        <v>-0.50999999999999979</v>
      </c>
      <c r="T28" s="97">
        <f>I28-R28</f>
        <v>1.7700000000000005</v>
      </c>
      <c r="U28" s="98">
        <f>H28-R28</f>
        <v>-1.2599999999999998</v>
      </c>
      <c r="V28" s="102" t="s">
        <v>17</v>
      </c>
      <c r="W28" s="103" t="s">
        <v>17</v>
      </c>
      <c r="X28" s="103" t="s">
        <v>17</v>
      </c>
      <c r="Y28" s="103" t="s">
        <v>17</v>
      </c>
      <c r="Z28" s="103" t="s">
        <v>17</v>
      </c>
      <c r="AA28" s="103" t="s">
        <v>17</v>
      </c>
      <c r="AB28" s="103" t="s">
        <v>17</v>
      </c>
      <c r="AC28" s="104" t="s">
        <v>17</v>
      </c>
    </row>
    <row r="29" spans="1:29" x14ac:dyDescent="0.2">
      <c r="A29" s="41" t="s">
        <v>80</v>
      </c>
      <c r="C29" s="9">
        <v>-1.38</v>
      </c>
      <c r="D29" s="9">
        <v>-11.78</v>
      </c>
      <c r="E29" s="40" t="s">
        <v>153</v>
      </c>
      <c r="F29" s="11"/>
      <c r="G29" s="10"/>
      <c r="H29" s="10">
        <v>8.27</v>
      </c>
      <c r="I29" s="10"/>
      <c r="J29" s="9"/>
      <c r="K29" s="10">
        <v>9.48</v>
      </c>
      <c r="L29" s="9"/>
      <c r="M29" s="10"/>
      <c r="N29" s="9"/>
      <c r="O29" s="9"/>
      <c r="P29" s="9"/>
      <c r="Q29" s="40"/>
      <c r="R29" s="108">
        <f t="shared" si="0"/>
        <v>8.27</v>
      </c>
      <c r="S29" s="96" t="s">
        <v>17</v>
      </c>
      <c r="T29" s="97" t="s">
        <v>17</v>
      </c>
      <c r="U29" s="98" t="s">
        <v>17</v>
      </c>
      <c r="V29" s="102" t="s">
        <v>17</v>
      </c>
      <c r="W29" s="103">
        <f>IF(K29&gt;0,(K29-R29),"")</f>
        <v>1.2100000000000009</v>
      </c>
      <c r="X29" s="103" t="s">
        <v>17</v>
      </c>
      <c r="Y29" s="103" t="s">
        <v>17</v>
      </c>
      <c r="Z29" s="103" t="s">
        <v>17</v>
      </c>
      <c r="AA29" s="103" t="s">
        <v>17</v>
      </c>
      <c r="AB29" s="103" t="s">
        <v>17</v>
      </c>
      <c r="AC29" s="104" t="s">
        <v>17</v>
      </c>
    </row>
    <row r="30" spans="1:29" x14ac:dyDescent="0.2">
      <c r="A30" s="41" t="s">
        <v>81</v>
      </c>
      <c r="C30" s="9">
        <v>33.5</v>
      </c>
      <c r="D30" s="9">
        <v>-118</v>
      </c>
      <c r="E30" s="40" t="s">
        <v>36</v>
      </c>
      <c r="F30" s="11"/>
      <c r="G30" s="10"/>
      <c r="H30" s="10"/>
      <c r="I30" s="10">
        <v>8.36</v>
      </c>
      <c r="J30" s="10"/>
      <c r="K30" s="10">
        <v>10.14</v>
      </c>
      <c r="L30" s="10"/>
      <c r="M30" s="10"/>
      <c r="N30" s="10"/>
      <c r="O30" s="10"/>
      <c r="P30" s="10"/>
      <c r="Q30" s="20">
        <v>11.6</v>
      </c>
      <c r="R30" s="108">
        <f t="shared" si="0"/>
        <v>8.36</v>
      </c>
      <c r="S30" s="96" t="s">
        <v>17</v>
      </c>
      <c r="T30" s="97" t="s">
        <v>17</v>
      </c>
      <c r="U30" s="98" t="s">
        <v>17</v>
      </c>
      <c r="V30" s="102" t="s">
        <v>17</v>
      </c>
      <c r="W30" s="103">
        <f>IF(K30&gt;0,(K30-R30),"")</f>
        <v>1.7800000000000011</v>
      </c>
      <c r="X30" s="103" t="s">
        <v>17</v>
      </c>
      <c r="Y30" s="103" t="s">
        <v>17</v>
      </c>
      <c r="Z30" s="103" t="s">
        <v>17</v>
      </c>
      <c r="AA30" s="103" t="s">
        <v>17</v>
      </c>
      <c r="AB30" s="103" t="s">
        <v>17</v>
      </c>
      <c r="AC30" s="104">
        <f>IF(Q30&gt;0,(Q30-$R30),"")</f>
        <v>3.24</v>
      </c>
    </row>
    <row r="31" spans="1:29" x14ac:dyDescent="0.2">
      <c r="A31" s="41" t="s">
        <v>82</v>
      </c>
      <c r="B31" s="9" t="s">
        <v>85</v>
      </c>
      <c r="C31" s="9">
        <v>5.2</v>
      </c>
      <c r="D31" s="9">
        <v>199.57</v>
      </c>
      <c r="E31" s="40" t="s">
        <v>52</v>
      </c>
      <c r="F31" s="11">
        <v>8.6792907496947578</v>
      </c>
      <c r="G31" s="10"/>
      <c r="H31" s="10">
        <v>9.571277747247402</v>
      </c>
      <c r="I31" s="10"/>
      <c r="J31" s="10"/>
      <c r="K31" s="10"/>
      <c r="L31" s="10"/>
      <c r="M31" s="10">
        <v>10.825041592005974</v>
      </c>
      <c r="N31" s="10"/>
      <c r="O31" s="10"/>
      <c r="P31" s="10"/>
      <c r="Q31" s="20"/>
      <c r="R31" s="108">
        <f t="shared" si="0"/>
        <v>9.125284248471079</v>
      </c>
      <c r="S31" s="96">
        <f>F31-R31</f>
        <v>-0.44599349877632122</v>
      </c>
      <c r="T31" s="97" t="s">
        <v>17</v>
      </c>
      <c r="U31" s="98">
        <f>H31-R31</f>
        <v>0.44599349877632299</v>
      </c>
      <c r="V31" s="102" t="s">
        <v>17</v>
      </c>
      <c r="W31" s="103" t="s">
        <v>17</v>
      </c>
      <c r="X31" s="103" t="s">
        <v>17</v>
      </c>
      <c r="Y31" s="103">
        <f>IF(M31&gt;0,(M31-$R31),"")</f>
        <v>1.6997573435348947</v>
      </c>
      <c r="Z31" s="103" t="s">
        <v>17</v>
      </c>
      <c r="AA31" s="103" t="s">
        <v>17</v>
      </c>
      <c r="AB31" s="103" t="s">
        <v>17</v>
      </c>
      <c r="AC31" s="104" t="s">
        <v>17</v>
      </c>
    </row>
    <row r="32" spans="1:29" ht="17" thickBot="1" x14ac:dyDescent="0.25">
      <c r="A32" s="51" t="s">
        <v>84</v>
      </c>
      <c r="B32" s="52" t="s">
        <v>83</v>
      </c>
      <c r="C32" s="52">
        <v>6.83</v>
      </c>
      <c r="D32" s="52">
        <v>198.96</v>
      </c>
      <c r="E32" s="53" t="s">
        <v>52</v>
      </c>
      <c r="F32" s="44">
        <v>11.027253903914509</v>
      </c>
      <c r="G32" s="45"/>
      <c r="H32" s="45">
        <v>11.497941787883301</v>
      </c>
      <c r="I32" s="45"/>
      <c r="J32" s="45"/>
      <c r="K32" s="45"/>
      <c r="L32" s="45"/>
      <c r="M32" s="45">
        <v>13.327984920363221</v>
      </c>
      <c r="N32" s="45"/>
      <c r="O32" s="45"/>
      <c r="P32" s="45"/>
      <c r="Q32" s="46"/>
      <c r="R32" s="109">
        <f t="shared" si="0"/>
        <v>11.262597845898906</v>
      </c>
      <c r="S32" s="99">
        <f>F32-R32</f>
        <v>-0.23534394198439657</v>
      </c>
      <c r="T32" s="100" t="s">
        <v>17</v>
      </c>
      <c r="U32" s="101">
        <f>H32-R32</f>
        <v>0.23534394198439479</v>
      </c>
      <c r="V32" s="105" t="s">
        <v>17</v>
      </c>
      <c r="W32" s="106" t="s">
        <v>17</v>
      </c>
      <c r="X32" s="106" t="s">
        <v>17</v>
      </c>
      <c r="Y32" s="106">
        <f>IF(M32&gt;0,(M32-$R32),"")</f>
        <v>2.065387074464315</v>
      </c>
      <c r="Z32" s="106" t="s">
        <v>17</v>
      </c>
      <c r="AA32" s="106" t="s">
        <v>17</v>
      </c>
      <c r="AB32" s="106" t="s">
        <v>17</v>
      </c>
      <c r="AC32" s="107" t="s">
        <v>17</v>
      </c>
    </row>
    <row r="34" spans="6:29" ht="18" customHeight="1" x14ac:dyDescent="0.2">
      <c r="F34" s="110"/>
      <c r="G34" s="111"/>
      <c r="H34" s="111"/>
      <c r="I34" s="111"/>
      <c r="J34" s="111"/>
      <c r="K34" s="111"/>
      <c r="L34" s="111"/>
      <c r="M34" s="111"/>
      <c r="N34" s="111"/>
      <c r="O34" s="111"/>
      <c r="P34" s="111"/>
      <c r="Q34" s="111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</row>
    <row r="36" spans="6:29" x14ac:dyDescent="0.2">
      <c r="G36" s="38"/>
      <c r="H36" s="38"/>
    </row>
    <row r="37" spans="6:29" x14ac:dyDescent="0.2">
      <c r="G37" s="38"/>
      <c r="H37" s="38"/>
    </row>
    <row r="38" spans="6:29" x14ac:dyDescent="0.2">
      <c r="G38" s="38"/>
      <c r="H38" s="38"/>
    </row>
    <row r="39" spans="6:29" x14ac:dyDescent="0.2">
      <c r="G39" s="38"/>
      <c r="H39" s="38"/>
    </row>
    <row r="40" spans="6:29" x14ac:dyDescent="0.2">
      <c r="G40" s="38"/>
      <c r="H40" s="38"/>
    </row>
  </sheetData>
  <sortState xmlns:xlrd2="http://schemas.microsoft.com/office/spreadsheetml/2017/richdata2" ref="F36:G40">
    <sortCondition ref="G36:G40"/>
  </sortState>
  <pageMargins left="0.7" right="0.7" top="0.75" bottom="0.75" header="0.3" footer="0.3"/>
  <ignoredErrors>
    <ignoredError sqref="R2:R13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Foram-bound d15N</vt:lpstr>
      <vt:lpstr>Foram calcite d18O d13C</vt:lpstr>
      <vt:lpstr>Size-specific d18O d13C</vt:lpstr>
      <vt:lpstr>Foram-bound d15N compilation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Alexandra Auderset</dc:creator>
  <cp:lastModifiedBy>Alexandra Auderset</cp:lastModifiedBy>
  <dcterms:created xsi:type="dcterms:W3CDTF">2025-04-01T14:17:34Z</dcterms:created>
  <dcterms:modified xsi:type="dcterms:W3CDTF">2025-04-14T11:37:45Z</dcterms:modified>
</cp:coreProperties>
</file>